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gothuault/Desktop/"/>
    </mc:Choice>
  </mc:AlternateContent>
  <xr:revisionPtr revIDLastSave="0" documentId="13_ncr:1_{E3A86038-F2F8-0149-830E-9485935A6CBE}" xr6:coauthVersionLast="45" xr6:coauthVersionMax="45" xr10:uidLastSave="{00000000-0000-0000-0000-000000000000}"/>
  <bookViews>
    <workbookView xWindow="3520" yWindow="540" windowWidth="23160" windowHeight="16540" xr2:uid="{B3258B83-CFAB-F045-B3AD-E6B2798D73E9}"/>
  </bookViews>
  <sheets>
    <sheet name="Budget prévisionnel" sheetId="1" r:id="rId1"/>
    <sheet name="Plan de financemen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9" i="2"/>
  <c r="D8" i="2"/>
  <c r="D12" i="2"/>
  <c r="D10" i="2" l="1"/>
  <c r="D14" i="2" s="1"/>
  <c r="D13" i="2"/>
  <c r="I27" i="1" l="1"/>
  <c r="I30" i="1"/>
  <c r="I31" i="1"/>
  <c r="I26" i="1"/>
  <c r="I24" i="1"/>
  <c r="I23" i="1"/>
  <c r="I22" i="1"/>
  <c r="I20" i="1"/>
  <c r="I21" i="1"/>
  <c r="I14" i="1"/>
  <c r="I13" i="1"/>
  <c r="I17" i="1"/>
  <c r="I28" i="1" l="1"/>
  <c r="I32" i="1"/>
  <c r="I15" i="1"/>
  <c r="I18" i="1"/>
  <c r="I33" i="1" l="1"/>
</calcChain>
</file>

<file path=xl/sharedStrings.xml><?xml version="1.0" encoding="utf-8"?>
<sst xmlns="http://schemas.openxmlformats.org/spreadsheetml/2006/main" count="61" uniqueCount="45">
  <si>
    <t>Tél : 06 98 72 01 27</t>
  </si>
  <si>
    <t>Mail : arthur.huault@gmail.com</t>
  </si>
  <si>
    <t>BUDGET PRÉVISIONNEL DÉTAILLÉ</t>
  </si>
  <si>
    <t>Élément</t>
  </si>
  <si>
    <t>Unité</t>
  </si>
  <si>
    <t>Cumul</t>
  </si>
  <si>
    <t>Montant unitaire</t>
  </si>
  <si>
    <t>TOTAL</t>
  </si>
  <si>
    <t>Total</t>
  </si>
  <si>
    <t>personne</t>
  </si>
  <si>
    <t>TOTAL GÉNÉRAL</t>
  </si>
  <si>
    <t>BUDGET PRÉVISIONNEL</t>
  </si>
  <si>
    <t>Projet documentaire - Dis quand reviendras-tu ?</t>
  </si>
  <si>
    <t>Réalisateur : Arthur Huault</t>
  </si>
  <si>
    <t>1 - DÉPLACEMENTS</t>
  </si>
  <si>
    <t>2 - RÉGIE</t>
  </si>
  <si>
    <t>4 - DISTRIBUTION DU FILM</t>
  </si>
  <si>
    <t>Location de voiture</t>
  </si>
  <si>
    <t>jour</t>
  </si>
  <si>
    <t>Inscription en festival</t>
  </si>
  <si>
    <t>Location salle</t>
  </si>
  <si>
    <t>Location GoPro</t>
  </si>
  <si>
    <t>aller-retour</t>
  </si>
  <si>
    <t>Location enregistreur son</t>
  </si>
  <si>
    <t>Location perche et accessoires</t>
  </si>
  <si>
    <t>Location micro</t>
  </si>
  <si>
    <t>Location HF</t>
  </si>
  <si>
    <t>Location câbles</t>
  </si>
  <si>
    <t>nombre de câbles</t>
  </si>
  <si>
    <t>nombre de HF</t>
  </si>
  <si>
    <t>inscriptions</t>
  </si>
  <si>
    <t>heure</t>
  </si>
  <si>
    <t>3 - MATÉRIEL</t>
  </si>
  <si>
    <t>nombre de disques durs</t>
  </si>
  <si>
    <t>PLAN DE FINANCEMENT</t>
  </si>
  <si>
    <t>1 - Subvention</t>
  </si>
  <si>
    <t>2 - Mécénat</t>
  </si>
  <si>
    <t>Crous Paris Culture ActionS</t>
  </si>
  <si>
    <t>SCAM Brouillon d'un Rêve documentaire</t>
  </si>
  <si>
    <t>Soutien financier de la PAF - Production Audiovisuelle Familiale</t>
  </si>
  <si>
    <t>Trajets en train Paris-Nancy</t>
  </si>
  <si>
    <t>Forfait repas journée</t>
  </si>
  <si>
    <t>Location matériel image Panavision</t>
  </si>
  <si>
    <t>session de tournage</t>
  </si>
  <si>
    <t>Achat de disque dur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</si>
</sst>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.00\ [$€-1]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Goudy Old Style"/>
      <family val="1"/>
    </font>
    <font>
      <sz val="10"/>
      <color theme="1"/>
      <name val="Arial"/>
      <family val="2"/>
    </font>
    <font>
      <sz val="18"/>
      <color rgb="FF000000"/>
      <name val="Goudy Old Style"/>
      <family val="1"/>
    </font>
    <font>
      <b/>
      <sz val="18"/>
      <color rgb="FF000000"/>
      <name val="Goudy Old Style"/>
      <family val="1"/>
    </font>
    <font>
      <sz val="10"/>
      <color theme="1"/>
      <name val="Goudy Old Style"/>
      <family val="1"/>
    </font>
    <font>
      <sz val="12"/>
      <color theme="1"/>
      <name val="Goudy Old Style"/>
      <family val="1"/>
    </font>
    <font>
      <sz val="12"/>
      <color theme="1"/>
      <name val="Arial"/>
      <family val="2"/>
    </font>
    <font>
      <sz val="10"/>
      <color theme="0"/>
      <name val="Goudy Old Style"/>
      <family val="1"/>
    </font>
    <font>
      <sz val="10"/>
      <name val="Goudy Old Style"/>
      <family val="1"/>
    </font>
    <font>
      <b/>
      <sz val="10"/>
      <color theme="1"/>
      <name val="Goudy Old Style"/>
      <family val="1"/>
    </font>
    <font>
      <b/>
      <sz val="11"/>
      <color theme="1"/>
      <name val="Goudy Old Style"/>
      <family val="1"/>
    </font>
    <font>
      <sz val="18"/>
      <color theme="1"/>
      <name val="Baskerville"/>
      <family val="1"/>
    </font>
    <font>
      <sz val="18"/>
      <color rgb="FF000000"/>
      <name val="Baskerville"/>
      <family val="1"/>
    </font>
    <font>
      <sz val="10"/>
      <color rgb="FF000000"/>
      <name val="Modern No. 20"/>
      <family val="1"/>
    </font>
    <font>
      <sz val="10"/>
      <color theme="1"/>
      <name val="Modern No. 20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rgb="FFA1D6E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rgb="FFBCD78B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2" tint="-0.499984740745262"/>
        <bgColor rgb="FFB6D7A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/>
    <xf numFmtId="0" fontId="3" fillId="0" borderId="2" xfId="0" applyFont="1" applyBorder="1"/>
    <xf numFmtId="0" fontId="6" fillId="2" borderId="3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44" fontId="6" fillId="0" borderId="4" xfId="1" applyFont="1" applyBorder="1" applyAlignment="1">
      <alignment horizontal="right" vertical="center"/>
    </xf>
    <xf numFmtId="164" fontId="6" fillId="0" borderId="4" xfId="0" applyNumberFormat="1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1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164" fontId="12" fillId="6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15" fillId="0" borderId="0" xfId="0" applyFont="1"/>
    <xf numFmtId="0" fontId="6" fillId="2" borderId="5" xfId="0" applyFont="1" applyFill="1" applyBorder="1"/>
    <xf numFmtId="0" fontId="6" fillId="0" borderId="5" xfId="0" applyFont="1" applyBorder="1"/>
    <xf numFmtId="164" fontId="6" fillId="0" borderId="5" xfId="0" applyNumberFormat="1" applyFont="1" applyBorder="1"/>
    <xf numFmtId="164" fontId="6" fillId="0" borderId="9" xfId="0" applyNumberFormat="1" applyFont="1" applyBorder="1"/>
    <xf numFmtId="0" fontId="11" fillId="0" borderId="4" xfId="0" applyFont="1" applyBorder="1" applyAlignment="1">
      <alignment horizontal="right"/>
    </xf>
    <xf numFmtId="0" fontId="10" fillId="0" borderId="4" xfId="0" applyFont="1" applyBorder="1"/>
    <xf numFmtId="164" fontId="11" fillId="0" borderId="4" xfId="0" applyNumberFormat="1" applyFont="1" applyBorder="1"/>
    <xf numFmtId="0" fontId="6" fillId="0" borderId="9" xfId="0" applyFont="1" applyBorder="1" applyAlignment="1">
      <alignment horizontal="left"/>
    </xf>
    <xf numFmtId="164" fontId="6" fillId="0" borderId="9" xfId="0" applyNumberFormat="1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0" fillId="0" borderId="12" xfId="0" applyFont="1" applyBorder="1"/>
    <xf numFmtId="164" fontId="11" fillId="0" borderId="13" xfId="0" applyNumberFormat="1" applyFont="1" applyBorder="1" applyAlignment="1">
      <alignment horizontal="right"/>
    </xf>
    <xf numFmtId="0" fontId="12" fillId="8" borderId="6" xfId="0" applyFont="1" applyFill="1" applyBorder="1" applyAlignment="1">
      <alignment horizontal="center"/>
    </xf>
    <xf numFmtId="0" fontId="10" fillId="2" borderId="8" xfId="0" applyFont="1" applyFill="1" applyBorder="1"/>
    <xf numFmtId="164" fontId="12" fillId="0" borderId="5" xfId="0" applyNumberFormat="1" applyFont="1" applyBorder="1" applyAlignment="1">
      <alignment horizontal="right" vertical="center"/>
    </xf>
    <xf numFmtId="0" fontId="16" fillId="9" borderId="0" xfId="0" applyFont="1" applyFill="1"/>
    <xf numFmtId="0" fontId="9" fillId="10" borderId="10" xfId="0" applyFont="1" applyFill="1" applyBorder="1" applyAlignment="1">
      <alignment horizontal="left"/>
    </xf>
    <xf numFmtId="0" fontId="10" fillId="5" borderId="1" xfId="0" applyFont="1" applyFill="1" applyBorder="1"/>
    <xf numFmtId="0" fontId="9" fillId="10" borderId="6" xfId="0" applyFont="1" applyFill="1" applyBorder="1"/>
    <xf numFmtId="0" fontId="10" fillId="5" borderId="7" xfId="0" applyFont="1" applyFill="1" applyBorder="1"/>
    <xf numFmtId="16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43A1-20C6-B54D-BD04-7DFB2ACFD214}">
  <dimension ref="A1:K34"/>
  <sheetViews>
    <sheetView tabSelected="1" topLeftCell="A5" workbookViewId="0">
      <selection activeCell="F37" sqref="F37"/>
    </sheetView>
  </sheetViews>
  <sheetFormatPr baseColWidth="10" defaultRowHeight="16" x14ac:dyDescent="0.2"/>
  <cols>
    <col min="2" max="2" width="24.83203125" bestFit="1" customWidth="1"/>
    <col min="3" max="3" width="16.83203125" bestFit="1" customWidth="1"/>
    <col min="5" max="5" width="13.5" bestFit="1" customWidth="1"/>
    <col min="8" max="8" width="12.83203125" bestFit="1" customWidth="1"/>
  </cols>
  <sheetData>
    <row r="1" spans="1:10" x14ac:dyDescent="0.2">
      <c r="B1" s="1"/>
      <c r="C1" s="1"/>
      <c r="D1" s="1"/>
      <c r="E1" s="1"/>
      <c r="F1" s="1"/>
      <c r="G1" s="1"/>
      <c r="H1" s="1"/>
      <c r="I1" s="1"/>
    </row>
    <row r="2" spans="1:10" ht="23" x14ac:dyDescent="0.25">
      <c r="A2" s="2"/>
      <c r="B2" s="32" t="s">
        <v>12</v>
      </c>
      <c r="C2" s="3"/>
      <c r="D2" s="3"/>
      <c r="E2" s="3"/>
      <c r="F2" s="3"/>
      <c r="G2" s="3"/>
      <c r="H2" s="3"/>
      <c r="I2" s="3"/>
      <c r="J2" s="2"/>
    </row>
    <row r="3" spans="1:10" ht="23" x14ac:dyDescent="0.2">
      <c r="A3" s="2"/>
      <c r="B3" s="33" t="s">
        <v>11</v>
      </c>
      <c r="C3" s="4"/>
      <c r="D3" s="4"/>
      <c r="E3" s="4"/>
      <c r="F3" s="4"/>
      <c r="G3" s="4"/>
      <c r="H3" s="4"/>
      <c r="I3" s="4"/>
      <c r="J3" s="2"/>
    </row>
    <row r="4" spans="1:10" x14ac:dyDescent="0.2">
      <c r="A4" s="2"/>
      <c r="B4" s="5"/>
      <c r="C4" s="5"/>
      <c r="D4" s="5"/>
      <c r="E4" s="5"/>
      <c r="F4" s="5"/>
      <c r="G4" s="5"/>
      <c r="H4" s="5"/>
      <c r="I4" s="5"/>
      <c r="J4" s="2"/>
    </row>
    <row r="5" spans="1:10" x14ac:dyDescent="0.2">
      <c r="A5" s="2"/>
      <c r="B5" s="5" t="s">
        <v>13</v>
      </c>
      <c r="C5" s="5"/>
      <c r="D5" s="5"/>
      <c r="E5" s="5"/>
      <c r="F5" s="5"/>
      <c r="G5" s="5"/>
      <c r="H5" s="5"/>
      <c r="I5" s="5"/>
      <c r="J5" s="2"/>
    </row>
    <row r="6" spans="1:10" x14ac:dyDescent="0.2">
      <c r="A6" s="2"/>
      <c r="B6" s="5" t="s">
        <v>0</v>
      </c>
      <c r="C6" s="5"/>
      <c r="D6" s="5"/>
      <c r="E6" s="5"/>
      <c r="F6" s="5"/>
      <c r="G6" s="5"/>
      <c r="H6" s="5"/>
      <c r="I6" s="5"/>
      <c r="J6" s="2"/>
    </row>
    <row r="7" spans="1:10" x14ac:dyDescent="0.2">
      <c r="A7" s="2"/>
      <c r="B7" s="5" t="s">
        <v>1</v>
      </c>
      <c r="C7" s="5"/>
      <c r="D7" s="5"/>
      <c r="E7" s="5"/>
      <c r="F7" s="5"/>
      <c r="G7" s="5"/>
      <c r="H7" s="5"/>
      <c r="I7" s="5"/>
      <c r="J7" s="2"/>
    </row>
    <row r="8" spans="1:10" x14ac:dyDescent="0.2">
      <c r="A8" s="2"/>
      <c r="B8" s="5"/>
      <c r="C8" s="5"/>
      <c r="D8" s="5"/>
      <c r="E8" s="5"/>
      <c r="F8" s="5"/>
      <c r="G8" s="5"/>
      <c r="H8" s="5"/>
      <c r="I8" s="5"/>
      <c r="J8" s="2"/>
    </row>
    <row r="9" spans="1:10" x14ac:dyDescent="0.2">
      <c r="A9" s="2"/>
      <c r="B9" s="6" t="s">
        <v>2</v>
      </c>
      <c r="C9" s="7"/>
      <c r="D9" s="7"/>
      <c r="E9" s="7"/>
      <c r="F9" s="7"/>
      <c r="G9" s="7"/>
      <c r="H9" s="7"/>
      <c r="I9" s="7"/>
      <c r="J9" s="8"/>
    </row>
    <row r="10" spans="1:10" x14ac:dyDescent="0.2">
      <c r="A10" s="2"/>
      <c r="B10" s="9"/>
      <c r="C10" s="9"/>
      <c r="D10" s="9"/>
      <c r="E10" s="9"/>
      <c r="F10" s="9"/>
      <c r="G10" s="9"/>
      <c r="H10" s="9"/>
      <c r="I10" s="9"/>
      <c r="J10" s="2"/>
    </row>
    <row r="11" spans="1:10" x14ac:dyDescent="0.2">
      <c r="A11" s="10"/>
      <c r="B11" s="11" t="s">
        <v>3</v>
      </c>
      <c r="C11" s="11" t="s">
        <v>4</v>
      </c>
      <c r="D11" s="41" t="s">
        <v>5</v>
      </c>
      <c r="E11" s="11"/>
      <c r="F11" s="11"/>
      <c r="G11" s="11"/>
      <c r="H11" s="11" t="s">
        <v>6</v>
      </c>
      <c r="I11" s="11" t="s">
        <v>7</v>
      </c>
      <c r="J11" s="2"/>
    </row>
    <row r="12" spans="1:10" x14ac:dyDescent="0.2">
      <c r="A12" s="10"/>
      <c r="B12" s="34" t="s">
        <v>14</v>
      </c>
      <c r="C12" s="35"/>
      <c r="D12" s="35"/>
      <c r="E12" s="35"/>
      <c r="F12" s="35"/>
      <c r="G12" s="35"/>
      <c r="H12" s="35"/>
      <c r="I12" s="36"/>
      <c r="J12" s="2"/>
    </row>
    <row r="13" spans="1:10" x14ac:dyDescent="0.2">
      <c r="A13" s="10"/>
      <c r="B13" s="12" t="s">
        <v>40</v>
      </c>
      <c r="C13" s="13" t="s">
        <v>22</v>
      </c>
      <c r="D13" s="13">
        <v>4</v>
      </c>
      <c r="E13" s="13" t="s">
        <v>9</v>
      </c>
      <c r="F13" s="13">
        <v>3</v>
      </c>
      <c r="G13" s="12"/>
      <c r="H13" s="14">
        <v>30</v>
      </c>
      <c r="I13" s="14">
        <f>SUM(D13*F13*H13)</f>
        <v>360</v>
      </c>
      <c r="J13" s="2"/>
    </row>
    <row r="14" spans="1:10" x14ac:dyDescent="0.2">
      <c r="A14" s="2"/>
      <c r="B14" s="15" t="s">
        <v>17</v>
      </c>
      <c r="C14" s="16" t="s">
        <v>18</v>
      </c>
      <c r="D14" s="16">
        <v>10</v>
      </c>
      <c r="E14" s="16"/>
      <c r="F14" s="17"/>
      <c r="G14" s="15"/>
      <c r="H14" s="18">
        <v>20</v>
      </c>
      <c r="I14" s="18">
        <f>SUM(D14*H14)</f>
        <v>200</v>
      </c>
      <c r="J14" s="2"/>
    </row>
    <row r="15" spans="1:10" x14ac:dyDescent="0.2">
      <c r="A15" s="10"/>
      <c r="B15" s="19" t="s">
        <v>8</v>
      </c>
      <c r="C15" s="20"/>
      <c r="D15" s="20"/>
      <c r="E15" s="20"/>
      <c r="F15" s="20"/>
      <c r="G15" s="20"/>
      <c r="H15" s="21"/>
      <c r="I15" s="22">
        <f>SUM(I13:I14)</f>
        <v>560</v>
      </c>
      <c r="J15" s="2"/>
    </row>
    <row r="16" spans="1:10" x14ac:dyDescent="0.2">
      <c r="A16" s="10"/>
      <c r="B16" s="34" t="s">
        <v>15</v>
      </c>
      <c r="C16" s="35"/>
      <c r="D16" s="35"/>
      <c r="E16" s="35"/>
      <c r="F16" s="35"/>
      <c r="G16" s="35"/>
      <c r="H16" s="35"/>
      <c r="I16" s="36"/>
      <c r="J16" s="2"/>
    </row>
    <row r="17" spans="1:11" x14ac:dyDescent="0.2">
      <c r="A17" s="10"/>
      <c r="B17" s="23" t="s">
        <v>41</v>
      </c>
      <c r="C17" s="24" t="s">
        <v>18</v>
      </c>
      <c r="D17" s="25">
        <v>10</v>
      </c>
      <c r="E17" s="24" t="s">
        <v>9</v>
      </c>
      <c r="F17" s="25">
        <v>3</v>
      </c>
      <c r="G17" s="25"/>
      <c r="H17" s="26">
        <v>5</v>
      </c>
      <c r="I17" s="26">
        <f>SUM(D17*F17*H17)</f>
        <v>150</v>
      </c>
      <c r="J17" s="2"/>
    </row>
    <row r="18" spans="1:11" x14ac:dyDescent="0.2">
      <c r="A18" s="10"/>
      <c r="B18" s="19"/>
      <c r="C18" s="20"/>
      <c r="D18" s="20"/>
      <c r="E18" s="20"/>
      <c r="F18" s="20"/>
      <c r="G18" s="20"/>
      <c r="H18" s="21"/>
      <c r="I18" s="22">
        <f>SUM(I17:I17)</f>
        <v>150</v>
      </c>
      <c r="J18" s="2"/>
    </row>
    <row r="19" spans="1:11" x14ac:dyDescent="0.2">
      <c r="A19" s="10"/>
      <c r="B19" s="34" t="s">
        <v>32</v>
      </c>
      <c r="C19" s="35"/>
      <c r="D19" s="35"/>
      <c r="E19" s="35"/>
      <c r="F19" s="35"/>
      <c r="G19" s="35"/>
      <c r="H19" s="35"/>
      <c r="I19" s="36"/>
      <c r="J19" s="2"/>
    </row>
    <row r="20" spans="1:11" x14ac:dyDescent="0.2">
      <c r="A20" s="10"/>
      <c r="B20" s="27" t="s">
        <v>42</v>
      </c>
      <c r="C20" s="28" t="s">
        <v>43</v>
      </c>
      <c r="D20" s="27">
        <v>4</v>
      </c>
      <c r="E20" s="27"/>
      <c r="F20" s="27"/>
      <c r="G20" s="27"/>
      <c r="H20" s="29">
        <v>1296</v>
      </c>
      <c r="I20" s="30">
        <f>D20*H20</f>
        <v>5184</v>
      </c>
      <c r="J20" s="2"/>
    </row>
    <row r="21" spans="1:11" x14ac:dyDescent="0.2">
      <c r="A21" s="10"/>
      <c r="B21" s="27" t="s">
        <v>21</v>
      </c>
      <c r="C21" s="28" t="s">
        <v>18</v>
      </c>
      <c r="D21" s="27">
        <v>2</v>
      </c>
      <c r="E21" s="27"/>
      <c r="F21" s="27"/>
      <c r="G21" s="27"/>
      <c r="H21" s="29">
        <v>15</v>
      </c>
      <c r="I21" s="30">
        <f>D21*H21</f>
        <v>30</v>
      </c>
      <c r="J21" s="2"/>
    </row>
    <row r="22" spans="1:11" x14ac:dyDescent="0.2">
      <c r="A22" s="10"/>
      <c r="B22" s="27" t="s">
        <v>23</v>
      </c>
      <c r="C22" s="28" t="s">
        <v>18</v>
      </c>
      <c r="D22" s="27">
        <v>10</v>
      </c>
      <c r="E22" s="27"/>
      <c r="F22" s="27"/>
      <c r="G22" s="27"/>
      <c r="H22" s="29">
        <v>22</v>
      </c>
      <c r="I22" s="30">
        <f>D22*H22</f>
        <v>220</v>
      </c>
      <c r="J22" s="2"/>
    </row>
    <row r="23" spans="1:11" x14ac:dyDescent="0.2">
      <c r="A23" s="10"/>
      <c r="B23" s="27" t="s">
        <v>24</v>
      </c>
      <c r="C23" s="28" t="s">
        <v>18</v>
      </c>
      <c r="D23" s="27">
        <v>10</v>
      </c>
      <c r="E23" s="27"/>
      <c r="F23" s="27"/>
      <c r="G23" s="27"/>
      <c r="H23" s="29">
        <v>33</v>
      </c>
      <c r="I23" s="30">
        <f>D23*H23</f>
        <v>330</v>
      </c>
      <c r="J23" s="2"/>
    </row>
    <row r="24" spans="1:11" x14ac:dyDescent="0.2">
      <c r="A24" s="10"/>
      <c r="B24" s="27" t="s">
        <v>25</v>
      </c>
      <c r="C24" s="28" t="s">
        <v>18</v>
      </c>
      <c r="D24" s="27">
        <v>10</v>
      </c>
      <c r="E24" s="27"/>
      <c r="F24" s="27"/>
      <c r="G24" s="27"/>
      <c r="H24" s="29">
        <v>16.5</v>
      </c>
      <c r="I24" s="30">
        <f>D24*H24</f>
        <v>165</v>
      </c>
      <c r="J24" s="2"/>
    </row>
    <row r="25" spans="1:11" x14ac:dyDescent="0.2">
      <c r="A25" s="10"/>
      <c r="B25" s="27" t="s">
        <v>26</v>
      </c>
      <c r="C25" s="28" t="s">
        <v>18</v>
      </c>
      <c r="D25" s="27">
        <v>10</v>
      </c>
      <c r="E25" s="27" t="s">
        <v>29</v>
      </c>
      <c r="F25" s="27">
        <v>1</v>
      </c>
      <c r="G25" s="27"/>
      <c r="H25" s="29">
        <v>16.5</v>
      </c>
      <c r="I25" s="30">
        <f>D25*F25*H25</f>
        <v>165</v>
      </c>
      <c r="J25" s="2"/>
    </row>
    <row r="26" spans="1:11" x14ac:dyDescent="0.2">
      <c r="A26" s="10"/>
      <c r="B26" s="27" t="s">
        <v>27</v>
      </c>
      <c r="C26" s="28" t="s">
        <v>18</v>
      </c>
      <c r="D26" s="27">
        <v>10</v>
      </c>
      <c r="E26" s="27" t="s">
        <v>28</v>
      </c>
      <c r="F26" s="27">
        <v>2</v>
      </c>
      <c r="G26" s="27"/>
      <c r="H26" s="29">
        <v>2.2000000000000002</v>
      </c>
      <c r="I26" s="30">
        <f>D26*F26*H26</f>
        <v>44</v>
      </c>
      <c r="J26" s="2"/>
      <c r="K26" s="63"/>
    </row>
    <row r="27" spans="1:11" x14ac:dyDescent="0.2">
      <c r="A27" s="10"/>
      <c r="B27" s="27" t="s">
        <v>44</v>
      </c>
      <c r="C27" s="28" t="s">
        <v>33</v>
      </c>
      <c r="D27" s="27">
        <v>1</v>
      </c>
      <c r="E27" s="27"/>
      <c r="F27" s="27"/>
      <c r="G27" s="27"/>
      <c r="H27" s="29">
        <v>112</v>
      </c>
      <c r="I27" s="30">
        <f>D27*H27</f>
        <v>112</v>
      </c>
      <c r="J27" s="2"/>
    </row>
    <row r="28" spans="1:11" x14ac:dyDescent="0.2">
      <c r="A28" s="10"/>
      <c r="B28" s="19" t="s">
        <v>8</v>
      </c>
      <c r="C28" s="20"/>
      <c r="D28" s="20"/>
      <c r="E28" s="20"/>
      <c r="F28" s="20"/>
      <c r="G28" s="20"/>
      <c r="H28" s="21"/>
      <c r="I28" s="22">
        <f>SUM(I20:I27)</f>
        <v>6250</v>
      </c>
      <c r="J28" s="2"/>
    </row>
    <row r="29" spans="1:11" x14ac:dyDescent="0.2">
      <c r="A29" s="10"/>
      <c r="B29" s="34" t="s">
        <v>16</v>
      </c>
      <c r="C29" s="35"/>
      <c r="D29" s="35"/>
      <c r="E29" s="35"/>
      <c r="F29" s="35"/>
      <c r="G29" s="35"/>
      <c r="H29" s="35"/>
      <c r="I29" s="36"/>
      <c r="J29" s="2"/>
    </row>
    <row r="30" spans="1:11" x14ac:dyDescent="0.2">
      <c r="A30" s="10"/>
      <c r="B30" s="5" t="s">
        <v>20</v>
      </c>
      <c r="C30" s="28" t="s">
        <v>31</v>
      </c>
      <c r="D30" s="28">
        <v>1.5</v>
      </c>
      <c r="E30" s="28"/>
      <c r="F30" s="28"/>
      <c r="G30" s="27"/>
      <c r="H30" s="29">
        <v>160</v>
      </c>
      <c r="I30" s="29">
        <f>D30*H30</f>
        <v>240</v>
      </c>
      <c r="J30" s="2"/>
    </row>
    <row r="31" spans="1:11" x14ac:dyDescent="0.2">
      <c r="A31" s="10"/>
      <c r="B31" s="31" t="s">
        <v>19</v>
      </c>
      <c r="C31" s="28" t="s">
        <v>30</v>
      </c>
      <c r="D31" s="28">
        <v>10</v>
      </c>
      <c r="E31" s="28"/>
      <c r="F31" s="28"/>
      <c r="G31" s="27"/>
      <c r="H31" s="29">
        <v>10</v>
      </c>
      <c r="I31" s="29">
        <f>D31*H31</f>
        <v>100</v>
      </c>
      <c r="J31" s="2"/>
    </row>
    <row r="32" spans="1:11" x14ac:dyDescent="0.2">
      <c r="A32" s="10"/>
      <c r="B32" s="19" t="s">
        <v>8</v>
      </c>
      <c r="C32" s="20"/>
      <c r="D32" s="20"/>
      <c r="E32" s="20"/>
      <c r="F32" s="20"/>
      <c r="G32" s="20"/>
      <c r="H32" s="21"/>
      <c r="I32" s="22">
        <f>SUM(I30:I31)</f>
        <v>340</v>
      </c>
      <c r="J32" s="2"/>
    </row>
    <row r="33" spans="1:10" x14ac:dyDescent="0.2">
      <c r="A33" s="10"/>
      <c r="B33" s="37" t="s">
        <v>10</v>
      </c>
      <c r="C33" s="38"/>
      <c r="D33" s="38"/>
      <c r="E33" s="38"/>
      <c r="F33" s="38"/>
      <c r="G33" s="38"/>
      <c r="H33" s="39"/>
      <c r="I33" s="40">
        <f>I15+I18+I28+I32</f>
        <v>7300</v>
      </c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</sheetData>
  <mergeCells count="12">
    <mergeCell ref="B33:H33"/>
    <mergeCell ref="B18:H18"/>
    <mergeCell ref="B19:I19"/>
    <mergeCell ref="B28:H28"/>
    <mergeCell ref="B29:I29"/>
    <mergeCell ref="B32:H32"/>
    <mergeCell ref="B2:I2"/>
    <mergeCell ref="B3:I3"/>
    <mergeCell ref="B9:I9"/>
    <mergeCell ref="B12:I12"/>
    <mergeCell ref="B15:H15"/>
    <mergeCell ref="B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9F64-DE5E-2B4E-99C4-BAD984BA92A6}">
  <dimension ref="B4:G15"/>
  <sheetViews>
    <sheetView workbookViewId="0">
      <selection activeCell="B21" sqref="B21"/>
    </sheetView>
  </sheetViews>
  <sheetFormatPr baseColWidth="10" defaultRowHeight="16" x14ac:dyDescent="0.2"/>
  <cols>
    <col min="2" max="2" width="44.5" bestFit="1" customWidth="1"/>
    <col min="3" max="3" width="12.83203125" bestFit="1" customWidth="1"/>
  </cols>
  <sheetData>
    <row r="4" spans="2:7" x14ac:dyDescent="0.2">
      <c r="B4" s="6" t="s">
        <v>34</v>
      </c>
      <c r="C4" s="7"/>
      <c r="D4" s="7"/>
      <c r="E4" s="1"/>
      <c r="F4" s="1"/>
      <c r="G4" s="42"/>
    </row>
    <row r="5" spans="2:7" x14ac:dyDescent="0.2">
      <c r="B5" s="1"/>
      <c r="C5" s="1"/>
      <c r="D5" s="1"/>
      <c r="E5" s="1"/>
      <c r="F5" s="1"/>
      <c r="G5" s="42"/>
    </row>
    <row r="6" spans="2:7" x14ac:dyDescent="0.2">
      <c r="B6" s="43" t="s">
        <v>3</v>
      </c>
      <c r="C6" s="43" t="s">
        <v>6</v>
      </c>
      <c r="D6" s="43" t="s">
        <v>7</v>
      </c>
      <c r="E6" s="1"/>
      <c r="F6" s="1"/>
      <c r="G6" s="42"/>
    </row>
    <row r="7" spans="2:7" x14ac:dyDescent="0.2">
      <c r="B7" s="61" t="s">
        <v>35</v>
      </c>
      <c r="C7" s="62"/>
      <c r="D7" s="62"/>
      <c r="E7" s="1"/>
      <c r="F7" s="1"/>
      <c r="G7" s="42"/>
    </row>
    <row r="8" spans="2:7" x14ac:dyDescent="0.2">
      <c r="B8" s="44" t="s">
        <v>37</v>
      </c>
      <c r="C8" s="45">
        <v>800</v>
      </c>
      <c r="D8" s="45">
        <f>C8</f>
        <v>800</v>
      </c>
      <c r="E8" s="1"/>
      <c r="F8" s="1"/>
      <c r="G8" s="42"/>
    </row>
    <row r="9" spans="2:7" x14ac:dyDescent="0.2">
      <c r="B9" s="44" t="s">
        <v>38</v>
      </c>
      <c r="C9" s="45">
        <v>6000</v>
      </c>
      <c r="D9" s="45">
        <f>C9</f>
        <v>6000</v>
      </c>
      <c r="E9" s="1"/>
      <c r="F9" s="1"/>
      <c r="G9" s="42"/>
    </row>
    <row r="10" spans="2:7" x14ac:dyDescent="0.2">
      <c r="B10" s="47" t="s">
        <v>8</v>
      </c>
      <c r="C10" s="48"/>
      <c r="D10" s="49">
        <f>SUM(D8:D9)</f>
        <v>6800</v>
      </c>
      <c r="E10" s="1"/>
      <c r="F10" s="1"/>
      <c r="G10" s="42"/>
    </row>
    <row r="11" spans="2:7" x14ac:dyDescent="0.2">
      <c r="B11" s="59" t="s">
        <v>36</v>
      </c>
      <c r="C11" s="60"/>
      <c r="D11" s="60"/>
      <c r="E11" s="1"/>
      <c r="F11" s="1"/>
      <c r="G11" s="42"/>
    </row>
    <row r="12" spans="2:7" x14ac:dyDescent="0.2">
      <c r="B12" s="50" t="s">
        <v>39</v>
      </c>
      <c r="C12" s="51">
        <v>500</v>
      </c>
      <c r="D12" s="46">
        <f t="shared" ref="D12" si="0">C12</f>
        <v>500</v>
      </c>
      <c r="E12" s="1"/>
      <c r="F12" s="1"/>
      <c r="G12" s="42"/>
    </row>
    <row r="13" spans="2:7" x14ac:dyDescent="0.2">
      <c r="B13" s="52" t="s">
        <v>8</v>
      </c>
      <c r="C13" s="53"/>
      <c r="D13" s="54">
        <f>SUM(D12:D12)</f>
        <v>500</v>
      </c>
      <c r="E13" s="1"/>
      <c r="F13" s="1"/>
      <c r="G13" s="42"/>
    </row>
    <row r="14" spans="2:7" x14ac:dyDescent="0.2">
      <c r="B14" s="55" t="s">
        <v>7</v>
      </c>
      <c r="C14" s="56"/>
      <c r="D14" s="57">
        <f>D10+D13</f>
        <v>7300</v>
      </c>
      <c r="E14" s="1"/>
      <c r="F14" s="1"/>
      <c r="G14" s="42"/>
    </row>
    <row r="15" spans="2:7" x14ac:dyDescent="0.2">
      <c r="B15" s="58"/>
      <c r="C15" s="42"/>
      <c r="D15" s="42"/>
      <c r="E15" s="42"/>
      <c r="F15" s="42"/>
      <c r="G15" s="42"/>
    </row>
  </sheetData>
  <mergeCells count="6">
    <mergeCell ref="B4:D4"/>
    <mergeCell ref="B7:D7"/>
    <mergeCell ref="B10:C10"/>
    <mergeCell ref="B11:D11"/>
    <mergeCell ref="B13:C1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</vt:lpstr>
      <vt:lpstr>Plan de financement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Huault</dc:creator>
  <cp:lastModifiedBy>Vincent Huault</cp:lastModifiedBy>
  <dcterms:created xsi:type="dcterms:W3CDTF">2024-10-25T13:31:50Z</dcterms:created>
  <dcterms:modified xsi:type="dcterms:W3CDTF">2024-10-26T08:55:52Z</dcterms:modified>
</cp:coreProperties>
</file>