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hadijasy/Downloads/"/>
    </mc:Choice>
  </mc:AlternateContent>
  <xr:revisionPtr revIDLastSave="0" documentId="13_ncr:1_{363DFFA9-D7E1-0E48-9064-5379BFCBD18F}" xr6:coauthVersionLast="47" xr6:coauthVersionMax="47" xr10:uidLastSave="{00000000-0000-0000-0000-000000000000}"/>
  <bookViews>
    <workbookView xWindow="3400" yWindow="460" windowWidth="25840" windowHeight="15180" tabRatio="500" xr2:uid="{00000000-000D-0000-FFFF-FFFF00000000}"/>
  </bookViews>
  <sheets>
    <sheet name="DEVIS FIN" sheetId="1" r:id="rId1"/>
    <sheet name="PLAN DE FI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98" i="1" l="1"/>
  <c r="D103" i="1" s="1"/>
  <c r="C39" i="2"/>
  <c r="C33" i="2"/>
  <c r="D59" i="1"/>
  <c r="E65" i="1"/>
  <c r="C16" i="2"/>
  <c r="C8" i="2"/>
  <c r="C24" i="2"/>
  <c r="D67" i="1"/>
  <c r="E64" i="1"/>
  <c r="E58" i="1"/>
  <c r="D53" i="1"/>
  <c r="E63" i="1"/>
  <c r="E66" i="1"/>
  <c r="C53" i="2"/>
  <c r="C47" i="2"/>
  <c r="C55" i="2" s="1"/>
  <c r="C30" i="2"/>
  <c r="C2" i="2"/>
  <c r="E101" i="1"/>
  <c r="E100" i="1"/>
  <c r="E99" i="1"/>
  <c r="E96" i="1"/>
  <c r="E95" i="1"/>
  <c r="E94" i="1"/>
  <c r="E93" i="1"/>
  <c r="D92" i="1"/>
  <c r="C92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D74" i="1"/>
  <c r="C74" i="1"/>
  <c r="E73" i="1"/>
  <c r="E72" i="1"/>
  <c r="E71" i="1"/>
  <c r="E70" i="1"/>
  <c r="E69" i="1"/>
  <c r="E68" i="1"/>
  <c r="C67" i="1"/>
  <c r="E62" i="1"/>
  <c r="E61" i="1"/>
  <c r="E60" i="1"/>
  <c r="C59" i="1"/>
  <c r="E57" i="1"/>
  <c r="E56" i="1"/>
  <c r="E55" i="1"/>
  <c r="E54" i="1"/>
  <c r="C53" i="1"/>
  <c r="E51" i="1"/>
  <c r="E50" i="1"/>
  <c r="E49" i="1"/>
  <c r="E48" i="1"/>
  <c r="E47" i="1"/>
  <c r="E46" i="1"/>
  <c r="E45" i="1"/>
  <c r="D44" i="1"/>
  <c r="C44" i="1"/>
  <c r="E42" i="1"/>
  <c r="E41" i="1"/>
  <c r="E40" i="1"/>
  <c r="E39" i="1"/>
  <c r="E38" i="1"/>
  <c r="E37" i="1"/>
  <c r="E36" i="1"/>
  <c r="E35" i="1"/>
  <c r="E34" i="1"/>
  <c r="D32" i="1"/>
  <c r="C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D13" i="1"/>
  <c r="C13" i="1"/>
  <c r="E12" i="1"/>
  <c r="E11" i="1"/>
  <c r="E10" i="1"/>
  <c r="E9" i="1"/>
  <c r="E8" i="1"/>
  <c r="E7" i="1"/>
  <c r="E6" i="1"/>
  <c r="E5" i="1"/>
  <c r="E4" i="1"/>
  <c r="E3" i="1"/>
  <c r="D2" i="1"/>
  <c r="C2" i="1"/>
  <c r="C57" i="2" l="1"/>
  <c r="C98" i="1"/>
  <c r="C103" i="1" s="1"/>
  <c r="E13" i="1"/>
  <c r="E32" i="1"/>
  <c r="E67" i="1"/>
  <c r="E2" i="1"/>
  <c r="E44" i="1"/>
  <c r="E92" i="1"/>
  <c r="E59" i="1"/>
  <c r="E74" i="1"/>
  <c r="E53" i="1"/>
  <c r="E103" i="1" l="1"/>
  <c r="E98" i="1"/>
</calcChain>
</file>

<file path=xl/sharedStrings.xml><?xml version="1.0" encoding="utf-8"?>
<sst xmlns="http://schemas.openxmlformats.org/spreadsheetml/2006/main" count="154" uniqueCount="130">
  <si>
    <t>DEVIS FINANCIER</t>
  </si>
  <si>
    <t>Dépenses à l’étranger (€)</t>
  </si>
  <si>
    <t>Dépenses en France (€)</t>
  </si>
  <si>
    <t>Dépenses total</t>
  </si>
  <si>
    <t>1. Droits artistiques</t>
  </si>
  <si>
    <t>Sujet</t>
  </si>
  <si>
    <t>Adaptations, dialogues, commentaires</t>
  </si>
  <si>
    <t>Droits d’auteur réalisation</t>
  </si>
  <si>
    <t>Droix musicaux</t>
  </si>
  <si>
    <t>Droits divers</t>
  </si>
  <si>
    <t>Traductions</t>
  </si>
  <si>
    <t>Frais sur manuscrits</t>
  </si>
  <si>
    <t>Frais préliminaires et frais de reprise d’un projet existant</t>
  </si>
  <si>
    <t>Autres</t>
  </si>
  <si>
    <t>Producteur(s)</t>
  </si>
  <si>
    <t>Réalisateur technicien</t>
  </si>
  <si>
    <t>Administration production</t>
  </si>
  <si>
    <t xml:space="preserve">Équipe technique prise de vues </t>
  </si>
  <si>
    <t>Équipe technique prise de son</t>
  </si>
  <si>
    <t>Équipe montage image et son</t>
  </si>
  <si>
    <t>Artiste(s) / Interprètes (musique, voix off, rôles, figuration)</t>
  </si>
  <si>
    <t>Régie générale</t>
  </si>
  <si>
    <t>Autres personnels (maquillage, coiffure, costumes…)</t>
  </si>
  <si>
    <t>Fiction</t>
  </si>
  <si>
    <t>Chef décorateur</t>
  </si>
  <si>
    <t>Ensemblier décorateur</t>
  </si>
  <si>
    <t>Décoration - autres personnels</t>
  </si>
  <si>
    <t>Main-d’œuvre décors</t>
  </si>
  <si>
    <t>Autres personnels</t>
  </si>
  <si>
    <t>Personnel affecté aux effets visuels (VFX)</t>
  </si>
  <si>
    <t>Divers</t>
  </si>
  <si>
    <t>Agents artistiques</t>
  </si>
  <si>
    <t>3. Équipe artistique</t>
  </si>
  <si>
    <t>Rôles</t>
  </si>
  <si>
    <t>Salaires</t>
  </si>
  <si>
    <t>principaux</t>
  </si>
  <si>
    <t>BNC (bénéfices non commerciaux)</t>
  </si>
  <si>
    <t>secondaires</t>
  </si>
  <si>
    <t>Petits rôles, autres artistes interprètes (cascadeurs, danseurs,etc.), acteurs de complément</t>
  </si>
  <si>
    <t>Personnels artistique après tournage</t>
  </si>
  <si>
    <t>Personnel musique</t>
  </si>
  <si>
    <t>Diverses prestations musique</t>
  </si>
  <si>
    <t>4. Charges sociales et fiscales</t>
  </si>
  <si>
    <t>Auteurs</t>
  </si>
  <si>
    <t>Producteurs</t>
  </si>
  <si>
    <t>Équipe technique</t>
  </si>
  <si>
    <t>Artistes</t>
  </si>
  <si>
    <t>Éléments de salaires annexes</t>
  </si>
  <si>
    <t>Impôts et taxes imputés au film</t>
  </si>
  <si>
    <t>5. Décors, costumes, maquillage, coiffure</t>
  </si>
  <si>
    <t>Décors (studios ou naturels)</t>
  </si>
  <si>
    <t>6. Transports, défraiements, régie</t>
  </si>
  <si>
    <t>Hébergement</t>
  </si>
  <si>
    <t>Restauration</t>
  </si>
  <si>
    <t>7. Moyens techniques</t>
  </si>
  <si>
    <t>8. Post-production image et son</t>
  </si>
  <si>
    <t>Montage</t>
  </si>
  <si>
    <t>Projections</t>
  </si>
  <si>
    <t>et sonorisation</t>
  </si>
  <si>
    <t>Prestations son, Prestations post-synchro</t>
  </si>
  <si>
    <t>Postproduction making-off</t>
  </si>
  <si>
    <t>Laboratoire argentique</t>
  </si>
  <si>
    <t>Laboratoire</t>
  </si>
  <si>
    <t>Travaux avant tournage/Traitement rushes</t>
  </si>
  <si>
    <t>numérique</t>
  </si>
  <si>
    <t>Travaux après montage</t>
  </si>
  <si>
    <t>Travaux spécifiques stéréographie</t>
  </si>
  <si>
    <t>Effets visuels numériques</t>
  </si>
  <si>
    <t>Génériques et films annonces</t>
  </si>
  <si>
    <t>Éléments de livraison</t>
  </si>
  <si>
    <t>Tirage copie</t>
  </si>
  <si>
    <t>Frais photographiques</t>
  </si>
  <si>
    <t>Conservation pour dépôt légal</t>
  </si>
  <si>
    <t>Assurances</t>
  </si>
  <si>
    <t>Publicité, promotion et divers</t>
  </si>
  <si>
    <t>Frais financiers</t>
  </si>
  <si>
    <t>Sous-total 1 </t>
  </si>
  <si>
    <t>Frais généraux (plafonnés à 7%)</t>
  </si>
  <si>
    <t>Imprévus (2%)</t>
  </si>
  <si>
    <t>Salaire producteur (productions audiovisuelles)</t>
  </si>
  <si>
    <t>TOTAL HT</t>
  </si>
  <si>
    <t>PLAN DE FINANCEMENT</t>
  </si>
  <si>
    <t>MONTANTS</t>
  </si>
  <si>
    <t>Acquis (A) ou date estimée pour une réponse</t>
  </si>
  <si>
    <t>Total  1er coproducteur (……………..%)</t>
  </si>
  <si>
    <t>Total  2ème coproducteur  (……………..%)</t>
  </si>
  <si>
    <t>Total général</t>
  </si>
  <si>
    <t>Maquillage, coiffure</t>
  </si>
  <si>
    <t>Accessoires, meubles</t>
  </si>
  <si>
    <t>Costumes</t>
  </si>
  <si>
    <t>Location véhicule 9 places</t>
  </si>
  <si>
    <t>Régie</t>
  </si>
  <si>
    <t>Matériel son</t>
  </si>
  <si>
    <t>Éclairage</t>
  </si>
  <si>
    <t>Prise de vue</t>
  </si>
  <si>
    <t>Machinerie</t>
  </si>
  <si>
    <t>Supports</t>
  </si>
  <si>
    <t>Sous-titrages, Encodage et DCP</t>
  </si>
  <si>
    <t>Audiodescription</t>
  </si>
  <si>
    <t>Location instrument de musique</t>
  </si>
  <si>
    <t>Essence</t>
  </si>
  <si>
    <t>Train Paris-Toulouse</t>
  </si>
  <si>
    <t>Camion matériel</t>
  </si>
  <si>
    <t>Inscription festivals</t>
  </si>
  <si>
    <t>La Jeune Fille et le Musicien</t>
  </si>
  <si>
    <t>CVEC Paris</t>
  </si>
  <si>
    <t>FSDIE Paris 8</t>
  </si>
  <si>
    <t>AIE PSL</t>
  </si>
  <si>
    <t>IP</t>
  </si>
  <si>
    <t>La Fémis</t>
  </si>
  <si>
    <t>Mixage</t>
  </si>
  <si>
    <t>Étalonnage</t>
  </si>
  <si>
    <t xml:space="preserve">Montage </t>
  </si>
  <si>
    <t>Aide en nature</t>
  </si>
  <si>
    <t>Famille Castelan</t>
  </si>
  <si>
    <t>Location véhicule 5 places</t>
  </si>
  <si>
    <t>Accessoires (Enceinte, cigarettes, feuilles…)</t>
  </si>
  <si>
    <t>Festival</t>
  </si>
  <si>
    <t>Décor</t>
  </si>
  <si>
    <t>Location Véhicule 9 places</t>
  </si>
  <si>
    <t xml:space="preserve">Essence </t>
  </si>
  <si>
    <t>CROUS Culture-Action</t>
  </si>
  <si>
    <t>Sous-titrage, encodage et DCP</t>
  </si>
  <si>
    <t>Prise de son</t>
  </si>
  <si>
    <t>Total Recette</t>
  </si>
  <si>
    <t>Total aide en nature</t>
  </si>
  <si>
    <t>Péage (autouroute Paris-Toulouse)</t>
  </si>
  <si>
    <t>Péage</t>
  </si>
  <si>
    <t>9. Divers</t>
  </si>
  <si>
    <t>2.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</si>
</sst>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12" x14ac:knownFonts="1">
    <font>
      <sz val="10"/>
      <name val="Arial"/>
      <family val="2"/>
      <charset val="1"/>
    </font>
    <font>
      <sz val="10"/>
      <name val="Calibri Light"/>
      <family val="2"/>
      <charset val="1"/>
    </font>
    <font>
      <b/>
      <sz val="10"/>
      <name val="Calibri Light"/>
      <family val="2"/>
      <charset val="1"/>
    </font>
    <font>
      <b/>
      <i/>
      <sz val="12"/>
      <name val="Calibri Light"/>
      <family val="2"/>
      <charset val="1"/>
    </font>
    <font>
      <b/>
      <sz val="12"/>
      <name val="Calibri Light"/>
      <family val="2"/>
      <charset val="1"/>
    </font>
    <font>
      <sz val="9"/>
      <name val="Calibri Light"/>
      <family val="2"/>
      <charset val="1"/>
    </font>
    <font>
      <b/>
      <i/>
      <sz val="15"/>
      <name val="Calibri Light"/>
      <family val="2"/>
      <charset val="1"/>
    </font>
    <font>
      <b/>
      <sz val="11"/>
      <name val="Calibri Light"/>
      <family val="2"/>
      <charset val="1"/>
    </font>
    <font>
      <i/>
      <sz val="9"/>
      <name val="Calibri Light"/>
      <family val="2"/>
      <charset val="1"/>
    </font>
    <font>
      <sz val="11"/>
      <name val="Calibri Light"/>
      <family val="2"/>
      <charset val="1"/>
    </font>
    <font>
      <b/>
      <sz val="10"/>
      <name val="Calibri Light"/>
      <family val="2"/>
    </font>
    <font>
      <b/>
      <sz val="1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EFE9A0"/>
        <bgColor rgb="FFFFFFCC"/>
      </patternFill>
    </fill>
    <fill>
      <patternFill patternType="solid">
        <fgColor rgb="FFFAFAFA"/>
        <bgColor rgb="FFFFFFCC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hair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wrapText="1"/>
    </xf>
    <xf numFmtId="0" fontId="4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 applyProtection="1">
      <alignment horizontal="right" vertical="center"/>
      <protection locked="0"/>
    </xf>
    <xf numFmtId="0" fontId="8" fillId="3" borderId="10" xfId="0" applyFont="1" applyFill="1" applyBorder="1" applyAlignment="1" applyProtection="1">
      <alignment horizontal="right" vertical="center"/>
      <protection locked="0"/>
    </xf>
    <xf numFmtId="0" fontId="5" fillId="3" borderId="15" xfId="0" applyFont="1" applyFill="1" applyBorder="1" applyAlignment="1" applyProtection="1">
      <alignment horizontal="right" vertical="center"/>
      <protection locked="0"/>
    </xf>
    <xf numFmtId="0" fontId="5" fillId="3" borderId="16" xfId="0" applyFont="1" applyFill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vertical="center" wrapText="1"/>
    </xf>
    <xf numFmtId="164" fontId="1" fillId="2" borderId="17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7" fillId="3" borderId="0" xfId="0" applyFont="1" applyFill="1" applyAlignment="1" applyProtection="1">
      <alignment horizontal="right" vertical="center"/>
      <protection locked="0"/>
    </xf>
    <xf numFmtId="0" fontId="1" fillId="3" borderId="0" xfId="0" applyFont="1" applyFill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Protection="1">
      <protection locked="0"/>
    </xf>
    <xf numFmtId="0" fontId="1" fillId="2" borderId="7" xfId="0" applyFont="1" applyFill="1" applyBorder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/>
    </xf>
    <xf numFmtId="0" fontId="5" fillId="0" borderId="20" xfId="0" applyFont="1" applyBorder="1" applyAlignment="1" applyProtection="1">
      <alignment vertical="center"/>
      <protection locked="0"/>
    </xf>
    <xf numFmtId="10" fontId="1" fillId="3" borderId="9" xfId="0" applyNumberFormat="1" applyFont="1" applyFill="1" applyBorder="1" applyAlignment="1">
      <alignment vertical="center" wrapText="1"/>
    </xf>
    <xf numFmtId="164" fontId="10" fillId="2" borderId="17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AFA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FE9A0"/>
      <rgbColor rgb="FF99CCFF"/>
      <rgbColor rgb="FFFF99CC"/>
      <rgbColor rgb="FFCC99FF"/>
      <rgbColor rgb="FFFFCC99"/>
      <rgbColor rgb="FF3366FF"/>
      <rgbColor rgb="FF33CCCC"/>
      <rgbColor rgb="FF99CC00"/>
      <rgbColor rgb="FFFFC400"/>
      <rgbColor rgb="FFFFC107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103"/>
  <sheetViews>
    <sheetView tabSelected="1" topLeftCell="A50" zoomScale="120" zoomScaleNormal="120" workbookViewId="0">
      <selection activeCell="F82" sqref="F82"/>
    </sheetView>
  </sheetViews>
  <sheetFormatPr baseColWidth="10" defaultColWidth="11.5" defaultRowHeight="14" x14ac:dyDescent="0.2"/>
  <cols>
    <col min="1" max="1" width="17" style="1" customWidth="1"/>
    <col min="2" max="2" width="43.1640625" style="1" customWidth="1"/>
    <col min="3" max="5" width="13.5" style="1" customWidth="1"/>
    <col min="6" max="6" width="24.83203125" style="1" customWidth="1"/>
    <col min="7" max="1022" width="11.5" style="1"/>
  </cols>
  <sheetData>
    <row r="1" spans="1:5" ht="30" x14ac:dyDescent="0.2">
      <c r="A1" s="2" t="s">
        <v>0</v>
      </c>
      <c r="B1" s="3" t="s">
        <v>104</v>
      </c>
      <c r="C1" s="2" t="s">
        <v>1</v>
      </c>
      <c r="D1" s="2" t="s">
        <v>2</v>
      </c>
      <c r="E1" s="2" t="s">
        <v>3</v>
      </c>
    </row>
    <row r="2" spans="1:5" ht="16" x14ac:dyDescent="0.2">
      <c r="A2" s="4"/>
      <c r="B2" s="4" t="s">
        <v>4</v>
      </c>
      <c r="C2" s="5">
        <f>SUM(C3:C11)</f>
        <v>0</v>
      </c>
      <c r="D2" s="5">
        <f>SUM(D3:D11)</f>
        <v>0</v>
      </c>
      <c r="E2" s="5">
        <f t="shared" ref="E2:E30" si="0">SUM(C2:D2)</f>
        <v>0</v>
      </c>
    </row>
    <row r="3" spans="1:5" x14ac:dyDescent="0.2">
      <c r="A3" s="6"/>
      <c r="B3" s="6" t="s">
        <v>5</v>
      </c>
      <c r="C3" s="7"/>
      <c r="D3" s="7"/>
      <c r="E3" s="7">
        <f t="shared" si="0"/>
        <v>0</v>
      </c>
    </row>
    <row r="4" spans="1:5" x14ac:dyDescent="0.2">
      <c r="A4" s="6"/>
      <c r="B4" s="6" t="s">
        <v>6</v>
      </c>
      <c r="C4" s="7"/>
      <c r="D4" s="7"/>
      <c r="E4" s="7">
        <f t="shared" si="0"/>
        <v>0</v>
      </c>
    </row>
    <row r="5" spans="1:5" x14ac:dyDescent="0.2">
      <c r="A5" s="6"/>
      <c r="B5" s="6" t="s">
        <v>7</v>
      </c>
      <c r="C5" s="7"/>
      <c r="D5" s="7"/>
      <c r="E5" s="7">
        <f t="shared" si="0"/>
        <v>0</v>
      </c>
    </row>
    <row r="6" spans="1:5" x14ac:dyDescent="0.2">
      <c r="A6" s="6"/>
      <c r="B6" s="6" t="s">
        <v>8</v>
      </c>
      <c r="C6" s="7"/>
      <c r="D6" s="7"/>
      <c r="E6" s="7">
        <f t="shared" si="0"/>
        <v>0</v>
      </c>
    </row>
    <row r="7" spans="1:5" x14ac:dyDescent="0.2">
      <c r="A7" s="6"/>
      <c r="B7" s="6" t="s">
        <v>9</v>
      </c>
      <c r="C7" s="7"/>
      <c r="D7" s="7"/>
      <c r="E7" s="7">
        <f t="shared" si="0"/>
        <v>0</v>
      </c>
    </row>
    <row r="8" spans="1:5" x14ac:dyDescent="0.2">
      <c r="A8" s="6"/>
      <c r="B8" s="6" t="s">
        <v>10</v>
      </c>
      <c r="C8" s="7"/>
      <c r="D8" s="7"/>
      <c r="E8" s="7">
        <f t="shared" si="0"/>
        <v>0</v>
      </c>
    </row>
    <row r="9" spans="1:5" x14ac:dyDescent="0.2">
      <c r="A9" s="6"/>
      <c r="B9" s="6" t="s">
        <v>11</v>
      </c>
      <c r="C9" s="7"/>
      <c r="D9" s="7"/>
      <c r="E9" s="7">
        <f t="shared" si="0"/>
        <v>0</v>
      </c>
    </row>
    <row r="10" spans="1:5" x14ac:dyDescent="0.2">
      <c r="A10" s="6"/>
      <c r="B10" s="6" t="s">
        <v>12</v>
      </c>
      <c r="C10" s="7"/>
      <c r="D10" s="7"/>
      <c r="E10" s="7">
        <f t="shared" si="0"/>
        <v>0</v>
      </c>
    </row>
    <row r="11" spans="1:5" x14ac:dyDescent="0.2">
      <c r="A11" s="6"/>
      <c r="B11" s="6" t="s">
        <v>13</v>
      </c>
      <c r="C11" s="7"/>
      <c r="D11" s="7"/>
      <c r="E11" s="7">
        <f t="shared" si="0"/>
        <v>0</v>
      </c>
    </row>
    <row r="12" spans="1:5" x14ac:dyDescent="0.2">
      <c r="A12" s="6"/>
      <c r="B12" s="6"/>
      <c r="C12" s="7"/>
      <c r="D12" s="7"/>
      <c r="E12" s="7">
        <f t="shared" si="0"/>
        <v>0</v>
      </c>
    </row>
    <row r="13" spans="1:5" ht="16" x14ac:dyDescent="0.2">
      <c r="A13" s="4"/>
      <c r="B13" s="4" t="s">
        <v>129</v>
      </c>
      <c r="C13" s="8">
        <f>SUM(C14:C30)</f>
        <v>0</v>
      </c>
      <c r="D13" s="8">
        <f>SUM(D14:D30)</f>
        <v>0</v>
      </c>
      <c r="E13" s="8">
        <f t="shared" si="0"/>
        <v>0</v>
      </c>
    </row>
    <row r="14" spans="1:5" x14ac:dyDescent="0.2">
      <c r="A14" s="6"/>
      <c r="B14" s="6" t="s">
        <v>14</v>
      </c>
      <c r="C14" s="7"/>
      <c r="D14" s="7"/>
      <c r="E14" s="7">
        <f t="shared" si="0"/>
        <v>0</v>
      </c>
    </row>
    <row r="15" spans="1:5" x14ac:dyDescent="0.2">
      <c r="A15" s="6"/>
      <c r="B15" s="6" t="s">
        <v>15</v>
      </c>
      <c r="C15" s="7"/>
      <c r="D15" s="7"/>
      <c r="E15" s="7">
        <f t="shared" si="0"/>
        <v>0</v>
      </c>
    </row>
    <row r="16" spans="1:5" x14ac:dyDescent="0.2">
      <c r="A16" s="6"/>
      <c r="B16" s="6" t="s">
        <v>16</v>
      </c>
      <c r="C16" s="7"/>
      <c r="D16" s="7"/>
      <c r="E16" s="7">
        <f t="shared" si="0"/>
        <v>0</v>
      </c>
    </row>
    <row r="17" spans="1:5" x14ac:dyDescent="0.2">
      <c r="A17" s="6"/>
      <c r="B17" s="6" t="s">
        <v>17</v>
      </c>
      <c r="C17" s="7"/>
      <c r="D17" s="7"/>
      <c r="E17" s="7">
        <f t="shared" si="0"/>
        <v>0</v>
      </c>
    </row>
    <row r="18" spans="1:5" x14ac:dyDescent="0.2">
      <c r="A18" s="6"/>
      <c r="B18" s="6" t="s">
        <v>18</v>
      </c>
      <c r="C18" s="7"/>
      <c r="D18" s="7"/>
      <c r="E18" s="7">
        <f t="shared" si="0"/>
        <v>0</v>
      </c>
    </row>
    <row r="19" spans="1:5" x14ac:dyDescent="0.2">
      <c r="A19" s="6"/>
      <c r="B19" s="6" t="s">
        <v>19</v>
      </c>
      <c r="C19" s="7"/>
      <c r="D19" s="7"/>
      <c r="E19" s="7">
        <f t="shared" si="0"/>
        <v>0</v>
      </c>
    </row>
    <row r="20" spans="1:5" x14ac:dyDescent="0.2">
      <c r="A20" s="6"/>
      <c r="B20" s="6" t="s">
        <v>20</v>
      </c>
      <c r="C20" s="7"/>
      <c r="D20" s="7"/>
      <c r="E20" s="7">
        <f t="shared" si="0"/>
        <v>0</v>
      </c>
    </row>
    <row r="21" spans="1:5" x14ac:dyDescent="0.2">
      <c r="A21" s="6"/>
      <c r="B21" s="6" t="s">
        <v>21</v>
      </c>
      <c r="C21" s="7"/>
      <c r="D21" s="7"/>
      <c r="E21" s="7">
        <f t="shared" si="0"/>
        <v>0</v>
      </c>
    </row>
    <row r="22" spans="1:5" x14ac:dyDescent="0.2">
      <c r="A22" s="6"/>
      <c r="B22" s="6" t="s">
        <v>22</v>
      </c>
      <c r="C22" s="7"/>
      <c r="D22" s="7"/>
      <c r="E22" s="7">
        <f t="shared" si="0"/>
        <v>0</v>
      </c>
    </row>
    <row r="23" spans="1:5" x14ac:dyDescent="0.2">
      <c r="A23" s="9" t="s">
        <v>23</v>
      </c>
      <c r="B23" s="6" t="s">
        <v>24</v>
      </c>
      <c r="C23" s="7"/>
      <c r="D23" s="7"/>
      <c r="E23" s="7">
        <f t="shared" si="0"/>
        <v>0</v>
      </c>
    </row>
    <row r="24" spans="1:5" x14ac:dyDescent="0.2">
      <c r="A24" s="9"/>
      <c r="B24" s="6" t="s">
        <v>25</v>
      </c>
      <c r="C24" s="7"/>
      <c r="D24" s="7"/>
      <c r="E24" s="7">
        <f t="shared" si="0"/>
        <v>0</v>
      </c>
    </row>
    <row r="25" spans="1:5" x14ac:dyDescent="0.2">
      <c r="A25" s="9"/>
      <c r="B25" s="6" t="s">
        <v>26</v>
      </c>
      <c r="C25" s="7"/>
      <c r="D25" s="7"/>
      <c r="E25" s="7">
        <f t="shared" si="0"/>
        <v>0</v>
      </c>
    </row>
    <row r="26" spans="1:5" x14ac:dyDescent="0.2">
      <c r="A26" s="9"/>
      <c r="B26" s="6" t="s">
        <v>27</v>
      </c>
      <c r="C26" s="7"/>
      <c r="D26" s="7"/>
      <c r="E26" s="7">
        <f t="shared" si="0"/>
        <v>0</v>
      </c>
    </row>
    <row r="27" spans="1:5" x14ac:dyDescent="0.2">
      <c r="A27" s="9"/>
      <c r="B27" s="6" t="s">
        <v>28</v>
      </c>
      <c r="C27" s="7"/>
      <c r="D27" s="7"/>
      <c r="E27" s="7">
        <f t="shared" si="0"/>
        <v>0</v>
      </c>
    </row>
    <row r="28" spans="1:5" x14ac:dyDescent="0.2">
      <c r="A28" s="9"/>
      <c r="B28" s="6" t="s">
        <v>29</v>
      </c>
      <c r="C28" s="7"/>
      <c r="D28" s="7"/>
      <c r="E28" s="7">
        <f t="shared" si="0"/>
        <v>0</v>
      </c>
    </row>
    <row r="29" spans="1:5" x14ac:dyDescent="0.2">
      <c r="A29" s="9"/>
      <c r="B29" s="6" t="s">
        <v>30</v>
      </c>
      <c r="C29" s="7"/>
      <c r="D29" s="7"/>
      <c r="E29" s="7">
        <f t="shared" si="0"/>
        <v>0</v>
      </c>
    </row>
    <row r="30" spans="1:5" x14ac:dyDescent="0.2">
      <c r="A30" s="9"/>
      <c r="B30" s="6" t="s">
        <v>31</v>
      </c>
      <c r="C30" s="7"/>
      <c r="D30" s="7"/>
      <c r="E30" s="7">
        <f t="shared" si="0"/>
        <v>0</v>
      </c>
    </row>
    <row r="31" spans="1:5" x14ac:dyDescent="0.2">
      <c r="A31" s="6"/>
      <c r="B31" s="6"/>
      <c r="C31" s="7"/>
      <c r="D31" s="7"/>
      <c r="E31" s="7"/>
    </row>
    <row r="32" spans="1:5" ht="16" x14ac:dyDescent="0.2">
      <c r="A32" s="4"/>
      <c r="B32" s="4" t="s">
        <v>32</v>
      </c>
      <c r="C32" s="8">
        <f>SUM(C34:C42)</f>
        <v>0</v>
      </c>
      <c r="D32" s="8">
        <f>SUM(D34:D42)</f>
        <v>0</v>
      </c>
      <c r="E32" s="8">
        <f>SUM(C32:D32)</f>
        <v>0</v>
      </c>
    </row>
    <row r="33" spans="1:5" x14ac:dyDescent="0.2">
      <c r="A33" s="10" t="s">
        <v>23</v>
      </c>
      <c r="B33" s="6"/>
      <c r="C33" s="7"/>
      <c r="D33" s="7"/>
      <c r="E33" s="7"/>
    </row>
    <row r="34" spans="1:5" x14ac:dyDescent="0.2">
      <c r="A34" s="11" t="s">
        <v>33</v>
      </c>
      <c r="B34" s="6" t="s">
        <v>34</v>
      </c>
      <c r="C34" s="7"/>
      <c r="D34" s="7"/>
      <c r="E34" s="7">
        <f t="shared" ref="E34:E42" si="1">SUM(C34:D34)</f>
        <v>0</v>
      </c>
    </row>
    <row r="35" spans="1:5" x14ac:dyDescent="0.2">
      <c r="A35" s="12" t="s">
        <v>35</v>
      </c>
      <c r="B35" s="6" t="s">
        <v>36</v>
      </c>
      <c r="C35" s="7"/>
      <c r="D35" s="7"/>
      <c r="E35" s="7">
        <f t="shared" si="1"/>
        <v>0</v>
      </c>
    </row>
    <row r="36" spans="1:5" x14ac:dyDescent="0.2">
      <c r="A36" s="11" t="s">
        <v>33</v>
      </c>
      <c r="B36" s="6" t="s">
        <v>34</v>
      </c>
      <c r="C36" s="7"/>
      <c r="D36" s="7"/>
      <c r="E36" s="7">
        <f t="shared" si="1"/>
        <v>0</v>
      </c>
    </row>
    <row r="37" spans="1:5" x14ac:dyDescent="0.2">
      <c r="A37" s="11" t="s">
        <v>37</v>
      </c>
      <c r="B37" s="6" t="s">
        <v>36</v>
      </c>
      <c r="C37" s="7"/>
      <c r="D37" s="7"/>
      <c r="E37" s="7">
        <f t="shared" si="1"/>
        <v>0</v>
      </c>
    </row>
    <row r="38" spans="1:5" ht="26" x14ac:dyDescent="0.2">
      <c r="A38" s="6"/>
      <c r="B38" s="13" t="s">
        <v>38</v>
      </c>
      <c r="C38" s="7"/>
      <c r="D38" s="7"/>
      <c r="E38" s="7">
        <f t="shared" si="1"/>
        <v>0</v>
      </c>
    </row>
    <row r="39" spans="1:5" x14ac:dyDescent="0.2">
      <c r="A39" s="6"/>
      <c r="B39" s="6" t="s">
        <v>39</v>
      </c>
      <c r="C39" s="7"/>
      <c r="D39" s="7"/>
      <c r="E39" s="7">
        <f t="shared" si="1"/>
        <v>0</v>
      </c>
    </row>
    <row r="40" spans="1:5" x14ac:dyDescent="0.2">
      <c r="A40" s="6"/>
      <c r="B40" s="6" t="s">
        <v>40</v>
      </c>
      <c r="C40" s="7"/>
      <c r="D40" s="7"/>
      <c r="E40" s="7">
        <f t="shared" si="1"/>
        <v>0</v>
      </c>
    </row>
    <row r="41" spans="1:5" x14ac:dyDescent="0.2">
      <c r="A41" s="6"/>
      <c r="B41" s="6" t="s">
        <v>41</v>
      </c>
      <c r="C41" s="7"/>
      <c r="D41" s="7"/>
      <c r="E41" s="7">
        <f t="shared" si="1"/>
        <v>0</v>
      </c>
    </row>
    <row r="42" spans="1:5" x14ac:dyDescent="0.2">
      <c r="A42" s="6"/>
      <c r="B42" s="6" t="s">
        <v>31</v>
      </c>
      <c r="C42" s="7"/>
      <c r="D42" s="7"/>
      <c r="E42" s="7">
        <f t="shared" si="1"/>
        <v>0</v>
      </c>
    </row>
    <row r="43" spans="1:5" x14ac:dyDescent="0.2">
      <c r="A43" s="6"/>
      <c r="B43" s="6"/>
      <c r="C43" s="7"/>
      <c r="D43" s="7"/>
      <c r="E43" s="7"/>
    </row>
    <row r="44" spans="1:5" ht="16" x14ac:dyDescent="0.2">
      <c r="A44" s="4"/>
      <c r="B44" s="4" t="s">
        <v>42</v>
      </c>
      <c r="C44" s="8">
        <f>SUM(C45:C51)</f>
        <v>0</v>
      </c>
      <c r="D44" s="8">
        <f>SUM(D45:D51)</f>
        <v>0</v>
      </c>
      <c r="E44" s="8">
        <f t="shared" ref="E44:E51" si="2">SUM(C44:D44)</f>
        <v>0</v>
      </c>
    </row>
    <row r="45" spans="1:5" x14ac:dyDescent="0.2">
      <c r="A45" s="6"/>
      <c r="B45" s="6" t="s">
        <v>43</v>
      </c>
      <c r="C45" s="7"/>
      <c r="D45" s="7"/>
      <c r="E45" s="7">
        <f t="shared" si="2"/>
        <v>0</v>
      </c>
    </row>
    <row r="46" spans="1:5" x14ac:dyDescent="0.2">
      <c r="A46" s="6"/>
      <c r="B46" s="6" t="s">
        <v>44</v>
      </c>
      <c r="C46" s="7"/>
      <c r="D46" s="7"/>
      <c r="E46" s="7">
        <f t="shared" si="2"/>
        <v>0</v>
      </c>
    </row>
    <row r="47" spans="1:5" x14ac:dyDescent="0.2">
      <c r="A47" s="6"/>
      <c r="B47" s="6" t="s">
        <v>15</v>
      </c>
      <c r="C47" s="7"/>
      <c r="D47" s="7"/>
      <c r="E47" s="7">
        <f t="shared" si="2"/>
        <v>0</v>
      </c>
    </row>
    <row r="48" spans="1:5" x14ac:dyDescent="0.2">
      <c r="A48" s="6"/>
      <c r="B48" s="6" t="s">
        <v>45</v>
      </c>
      <c r="C48" s="7"/>
      <c r="D48" s="7"/>
      <c r="E48" s="7">
        <f t="shared" si="2"/>
        <v>0</v>
      </c>
    </row>
    <row r="49" spans="1:5" x14ac:dyDescent="0.2">
      <c r="A49" s="6"/>
      <c r="B49" s="6" t="s">
        <v>46</v>
      </c>
      <c r="C49" s="7"/>
      <c r="D49" s="7"/>
      <c r="E49" s="7">
        <f t="shared" si="2"/>
        <v>0</v>
      </c>
    </row>
    <row r="50" spans="1:5" x14ac:dyDescent="0.2">
      <c r="A50" s="6"/>
      <c r="B50" s="6" t="s">
        <v>47</v>
      </c>
      <c r="C50" s="7"/>
      <c r="D50" s="7"/>
      <c r="E50" s="7">
        <f t="shared" si="2"/>
        <v>0</v>
      </c>
    </row>
    <row r="51" spans="1:5" x14ac:dyDescent="0.2">
      <c r="A51" s="6"/>
      <c r="B51" s="6" t="s">
        <v>48</v>
      </c>
      <c r="C51" s="7"/>
      <c r="D51" s="7"/>
      <c r="E51" s="7">
        <f t="shared" si="2"/>
        <v>0</v>
      </c>
    </row>
    <row r="52" spans="1:5" x14ac:dyDescent="0.2">
      <c r="A52" s="6"/>
      <c r="B52" s="6"/>
      <c r="C52" s="7"/>
      <c r="D52" s="7"/>
      <c r="E52" s="7"/>
    </row>
    <row r="53" spans="1:5" ht="16" x14ac:dyDescent="0.2">
      <c r="A53" s="4"/>
      <c r="B53" s="4" t="s">
        <v>49</v>
      </c>
      <c r="C53" s="14">
        <f>SUM(C54:C57)</f>
        <v>0</v>
      </c>
      <c r="D53" s="14">
        <f>SUM(D54:D58)</f>
        <v>1663.81</v>
      </c>
      <c r="E53" s="14">
        <f t="shared" ref="E53:E66" si="3">SUM(C53:D53)</f>
        <v>1663.81</v>
      </c>
    </row>
    <row r="54" spans="1:5" x14ac:dyDescent="0.2">
      <c r="A54" s="6"/>
      <c r="B54" s="6" t="s">
        <v>50</v>
      </c>
      <c r="C54" s="7"/>
      <c r="D54" s="7">
        <v>396</v>
      </c>
      <c r="E54" s="7">
        <f t="shared" si="3"/>
        <v>396</v>
      </c>
    </row>
    <row r="55" spans="1:5" x14ac:dyDescent="0.2">
      <c r="A55" s="6"/>
      <c r="B55" s="48" t="s">
        <v>87</v>
      </c>
      <c r="C55" s="7"/>
      <c r="D55" s="7">
        <v>150</v>
      </c>
      <c r="E55" s="7">
        <f t="shared" si="3"/>
        <v>150</v>
      </c>
    </row>
    <row r="56" spans="1:5" x14ac:dyDescent="0.2">
      <c r="A56" s="6"/>
      <c r="B56" s="6" t="s">
        <v>89</v>
      </c>
      <c r="C56" s="7"/>
      <c r="D56" s="7">
        <v>187.81</v>
      </c>
      <c r="E56" s="7">
        <f t="shared" si="3"/>
        <v>187.81</v>
      </c>
    </row>
    <row r="57" spans="1:5" x14ac:dyDescent="0.2">
      <c r="A57" s="6"/>
      <c r="B57" s="6" t="s">
        <v>88</v>
      </c>
      <c r="C57" s="7"/>
      <c r="D57" s="7">
        <v>438</v>
      </c>
      <c r="E57" s="7">
        <f t="shared" si="3"/>
        <v>438</v>
      </c>
    </row>
    <row r="58" spans="1:5" x14ac:dyDescent="0.2">
      <c r="A58" s="6"/>
      <c r="B58" s="6" t="s">
        <v>99</v>
      </c>
      <c r="C58" s="7"/>
      <c r="D58" s="7">
        <v>492</v>
      </c>
      <c r="E58" s="7">
        <f t="shared" si="3"/>
        <v>492</v>
      </c>
    </row>
    <row r="59" spans="1:5" ht="20.5" customHeight="1" x14ac:dyDescent="0.2">
      <c r="A59" s="4"/>
      <c r="B59" s="4" t="s">
        <v>51</v>
      </c>
      <c r="C59" s="8">
        <f>SUM(C60:C63)</f>
        <v>0</v>
      </c>
      <c r="D59" s="8">
        <f>SUM(D60:D66)</f>
        <v>5498.3099999999995</v>
      </c>
      <c r="E59" s="8">
        <f t="shared" si="3"/>
        <v>5498.3099999999995</v>
      </c>
    </row>
    <row r="60" spans="1:5" x14ac:dyDescent="0.2">
      <c r="A60" s="6"/>
      <c r="B60" s="6" t="s">
        <v>101</v>
      </c>
      <c r="C60" s="7"/>
      <c r="D60" s="7">
        <v>521</v>
      </c>
      <c r="E60" s="7">
        <f t="shared" si="3"/>
        <v>521</v>
      </c>
    </row>
    <row r="61" spans="1:5" x14ac:dyDescent="0.2">
      <c r="A61" s="6"/>
      <c r="B61" s="6" t="s">
        <v>52</v>
      </c>
      <c r="C61" s="7"/>
      <c r="D61" s="7">
        <v>2564</v>
      </c>
      <c r="E61" s="7">
        <f t="shared" si="3"/>
        <v>2564</v>
      </c>
    </row>
    <row r="62" spans="1:5" x14ac:dyDescent="0.2">
      <c r="A62" s="6"/>
      <c r="B62" s="6" t="s">
        <v>53</v>
      </c>
      <c r="C62" s="7"/>
      <c r="D62" s="7">
        <v>796.61</v>
      </c>
      <c r="E62" s="7">
        <f t="shared" si="3"/>
        <v>796.61</v>
      </c>
    </row>
    <row r="63" spans="1:5" x14ac:dyDescent="0.2">
      <c r="A63" s="6"/>
      <c r="B63" s="6" t="s">
        <v>90</v>
      </c>
      <c r="C63" s="7"/>
      <c r="D63" s="7">
        <v>701.47</v>
      </c>
      <c r="E63" s="7">
        <f t="shared" si="3"/>
        <v>701.47</v>
      </c>
    </row>
    <row r="64" spans="1:5" x14ac:dyDescent="0.2">
      <c r="A64" s="6"/>
      <c r="B64" s="6" t="s">
        <v>100</v>
      </c>
      <c r="C64" s="7"/>
      <c r="D64" s="7">
        <v>716.63</v>
      </c>
      <c r="E64" s="7">
        <f t="shared" si="3"/>
        <v>716.63</v>
      </c>
    </row>
    <row r="65" spans="1:6" x14ac:dyDescent="0.2">
      <c r="A65" s="6"/>
      <c r="B65" s="6" t="s">
        <v>127</v>
      </c>
      <c r="C65" s="7"/>
      <c r="D65" s="7">
        <v>122.2</v>
      </c>
      <c r="E65" s="7">
        <f t="shared" si="3"/>
        <v>122.2</v>
      </c>
    </row>
    <row r="66" spans="1:6" x14ac:dyDescent="0.2">
      <c r="A66" s="6"/>
      <c r="B66" s="6" t="s">
        <v>91</v>
      </c>
      <c r="C66" s="7"/>
      <c r="D66" s="7">
        <v>76.400000000000006</v>
      </c>
      <c r="E66" s="7">
        <f t="shared" si="3"/>
        <v>76.400000000000006</v>
      </c>
    </row>
    <row r="67" spans="1:6" ht="16" x14ac:dyDescent="0.2">
      <c r="A67" s="4"/>
      <c r="B67" s="4" t="s">
        <v>54</v>
      </c>
      <c r="C67" s="8">
        <f>SUM(C68:C72)</f>
        <v>0</v>
      </c>
      <c r="D67" s="8">
        <f>SUM(D68:D73)</f>
        <v>4362.0600000000004</v>
      </c>
      <c r="E67" s="8">
        <f t="shared" ref="E67:E90" si="4">SUM(C67:D67)</f>
        <v>4362.0600000000004</v>
      </c>
      <c r="F67" s="15"/>
    </row>
    <row r="68" spans="1:6" x14ac:dyDescent="0.2">
      <c r="A68" s="6"/>
      <c r="B68" s="6" t="s">
        <v>92</v>
      </c>
      <c r="C68" s="7"/>
      <c r="D68" s="7">
        <v>0</v>
      </c>
      <c r="E68" s="7">
        <f t="shared" si="4"/>
        <v>0</v>
      </c>
    </row>
    <row r="69" spans="1:6" x14ac:dyDescent="0.2">
      <c r="A69" s="6"/>
      <c r="B69" s="6" t="s">
        <v>93</v>
      </c>
      <c r="C69" s="7"/>
      <c r="D69" s="7">
        <v>1972</v>
      </c>
      <c r="E69" s="7">
        <f t="shared" si="4"/>
        <v>1972</v>
      </c>
    </row>
    <row r="70" spans="1:6" x14ac:dyDescent="0.2">
      <c r="A70" s="6"/>
      <c r="B70" s="48" t="s">
        <v>94</v>
      </c>
      <c r="C70" s="7"/>
      <c r="D70" s="7">
        <v>1600</v>
      </c>
      <c r="E70" s="7">
        <f t="shared" si="4"/>
        <v>1600</v>
      </c>
    </row>
    <row r="71" spans="1:6" x14ac:dyDescent="0.2">
      <c r="A71" s="6"/>
      <c r="B71" s="6" t="s">
        <v>95</v>
      </c>
      <c r="C71" s="7"/>
      <c r="D71" s="7">
        <v>161.78</v>
      </c>
      <c r="E71" s="7">
        <f t="shared" si="4"/>
        <v>161.78</v>
      </c>
    </row>
    <row r="72" spans="1:6" x14ac:dyDescent="0.2">
      <c r="A72" s="6"/>
      <c r="B72" s="6" t="s">
        <v>96</v>
      </c>
      <c r="C72" s="7"/>
      <c r="D72" s="7">
        <v>314.98</v>
      </c>
      <c r="E72" s="7">
        <f t="shared" si="4"/>
        <v>314.98</v>
      </c>
    </row>
    <row r="73" spans="1:6" x14ac:dyDescent="0.2">
      <c r="A73" s="6"/>
      <c r="B73" s="6" t="s">
        <v>102</v>
      </c>
      <c r="C73" s="7"/>
      <c r="D73" s="7">
        <v>313.3</v>
      </c>
      <c r="E73" s="7">
        <f t="shared" si="4"/>
        <v>313.3</v>
      </c>
    </row>
    <row r="74" spans="1:6" ht="16" x14ac:dyDescent="0.2">
      <c r="A74" s="4"/>
      <c r="B74" s="4" t="s">
        <v>55</v>
      </c>
      <c r="C74" s="8">
        <f>SUM(C75:C90)</f>
        <v>0</v>
      </c>
      <c r="D74" s="8">
        <f>SUM(D75:D90)</f>
        <v>1618.94</v>
      </c>
      <c r="E74" s="8">
        <f t="shared" si="4"/>
        <v>1618.94</v>
      </c>
    </row>
    <row r="75" spans="1:6" x14ac:dyDescent="0.2">
      <c r="A75" s="6"/>
      <c r="B75" s="6" t="s">
        <v>97</v>
      </c>
      <c r="C75" s="7"/>
      <c r="D75" s="7">
        <v>1378.94</v>
      </c>
      <c r="E75" s="7"/>
    </row>
    <row r="76" spans="1:6" x14ac:dyDescent="0.2">
      <c r="A76" s="6"/>
      <c r="B76" s="48" t="s">
        <v>98</v>
      </c>
      <c r="C76" s="7"/>
      <c r="D76" s="7">
        <v>240</v>
      </c>
      <c r="E76" s="7">
        <f t="shared" si="4"/>
        <v>240</v>
      </c>
    </row>
    <row r="77" spans="1:6" x14ac:dyDescent="0.2">
      <c r="A77" s="11" t="s">
        <v>56</v>
      </c>
      <c r="B77" s="6" t="s">
        <v>57</v>
      </c>
      <c r="C77" s="7"/>
      <c r="D77" s="7"/>
      <c r="E77" s="7">
        <f t="shared" si="4"/>
        <v>0</v>
      </c>
    </row>
    <row r="78" spans="1:6" x14ac:dyDescent="0.2">
      <c r="A78" s="11" t="s">
        <v>58</v>
      </c>
      <c r="B78" s="6" t="s">
        <v>59</v>
      </c>
      <c r="C78" s="7"/>
      <c r="D78" s="7"/>
      <c r="E78" s="7">
        <f t="shared" si="4"/>
        <v>0</v>
      </c>
    </row>
    <row r="79" spans="1:6" x14ac:dyDescent="0.2">
      <c r="A79" s="6"/>
      <c r="B79" s="6" t="s">
        <v>60</v>
      </c>
      <c r="C79" s="7"/>
      <c r="D79" s="7"/>
      <c r="E79" s="7">
        <f t="shared" si="4"/>
        <v>0</v>
      </c>
    </row>
    <row r="80" spans="1:6" x14ac:dyDescent="0.2">
      <c r="A80" s="6"/>
      <c r="B80" s="6" t="s">
        <v>61</v>
      </c>
      <c r="C80" s="7"/>
      <c r="D80" s="7"/>
      <c r="E80" s="7">
        <f t="shared" si="4"/>
        <v>0</v>
      </c>
    </row>
    <row r="81" spans="1:5" x14ac:dyDescent="0.2">
      <c r="A81" s="11" t="s">
        <v>62</v>
      </c>
      <c r="B81" s="6" t="s">
        <v>63</v>
      </c>
      <c r="C81" s="7"/>
      <c r="D81" s="7"/>
      <c r="E81" s="7">
        <f t="shared" si="4"/>
        <v>0</v>
      </c>
    </row>
    <row r="82" spans="1:5" x14ac:dyDescent="0.2">
      <c r="A82" s="11" t="s">
        <v>64</v>
      </c>
      <c r="B82" s="6" t="s">
        <v>65</v>
      </c>
      <c r="C82" s="7"/>
      <c r="D82" s="7"/>
      <c r="E82" s="7">
        <f t="shared" si="4"/>
        <v>0</v>
      </c>
    </row>
    <row r="83" spans="1:5" x14ac:dyDescent="0.2">
      <c r="A83" s="6"/>
      <c r="B83" s="6" t="s">
        <v>66</v>
      </c>
      <c r="C83" s="7"/>
      <c r="D83" s="7"/>
      <c r="E83" s="7">
        <f t="shared" si="4"/>
        <v>0</v>
      </c>
    </row>
    <row r="84" spans="1:5" x14ac:dyDescent="0.2">
      <c r="A84" s="6"/>
      <c r="B84" s="6"/>
      <c r="C84" s="7"/>
      <c r="D84" s="7"/>
      <c r="E84" s="7">
        <f t="shared" si="4"/>
        <v>0</v>
      </c>
    </row>
    <row r="85" spans="1:5" x14ac:dyDescent="0.2">
      <c r="A85" s="6"/>
      <c r="B85" s="6" t="s">
        <v>67</v>
      </c>
      <c r="C85" s="7"/>
      <c r="D85" s="7"/>
      <c r="E85" s="7">
        <f t="shared" si="4"/>
        <v>0</v>
      </c>
    </row>
    <row r="86" spans="1:5" x14ac:dyDescent="0.2">
      <c r="A86" s="6"/>
      <c r="B86" s="6" t="s">
        <v>68</v>
      </c>
      <c r="C86" s="7"/>
      <c r="D86" s="7"/>
      <c r="E86" s="7">
        <f t="shared" si="4"/>
        <v>0</v>
      </c>
    </row>
    <row r="87" spans="1:5" x14ac:dyDescent="0.2">
      <c r="A87" s="6"/>
      <c r="B87" s="6" t="s">
        <v>69</v>
      </c>
      <c r="C87" s="7"/>
      <c r="D87" s="7"/>
      <c r="E87" s="7">
        <f t="shared" si="4"/>
        <v>0</v>
      </c>
    </row>
    <row r="88" spans="1:5" x14ac:dyDescent="0.2">
      <c r="A88" s="6"/>
      <c r="B88" s="6" t="s">
        <v>70</v>
      </c>
      <c r="C88" s="7"/>
      <c r="D88" s="7"/>
      <c r="E88" s="7">
        <f t="shared" si="4"/>
        <v>0</v>
      </c>
    </row>
    <row r="89" spans="1:5" x14ac:dyDescent="0.2">
      <c r="A89" s="6"/>
      <c r="B89" s="6" t="s">
        <v>71</v>
      </c>
      <c r="C89" s="7"/>
      <c r="D89" s="7"/>
      <c r="E89" s="7">
        <f t="shared" si="4"/>
        <v>0</v>
      </c>
    </row>
    <row r="90" spans="1:5" x14ac:dyDescent="0.2">
      <c r="A90" s="6"/>
      <c r="B90" s="6" t="s">
        <v>72</v>
      </c>
      <c r="C90" s="7"/>
      <c r="D90" s="7"/>
      <c r="E90" s="7">
        <f t="shared" si="4"/>
        <v>0</v>
      </c>
    </row>
    <row r="91" spans="1:5" x14ac:dyDescent="0.2">
      <c r="A91" s="6"/>
      <c r="B91" s="6"/>
      <c r="C91" s="7"/>
      <c r="D91" s="7"/>
      <c r="E91" s="7"/>
    </row>
    <row r="92" spans="1:5" ht="16" x14ac:dyDescent="0.2">
      <c r="A92" s="4"/>
      <c r="B92" s="4" t="s">
        <v>128</v>
      </c>
      <c r="C92" s="8">
        <f>SUM(C93:C96)</f>
        <v>0</v>
      </c>
      <c r="D92" s="8">
        <f>SUM(D93:D96)</f>
        <v>378</v>
      </c>
      <c r="E92" s="8">
        <f>SUM(C92:D92)</f>
        <v>378</v>
      </c>
    </row>
    <row r="93" spans="1:5" x14ac:dyDescent="0.2">
      <c r="A93" s="6"/>
      <c r="B93" s="6" t="s">
        <v>73</v>
      </c>
      <c r="C93" s="7"/>
      <c r="D93" s="7"/>
      <c r="E93" s="7">
        <f>SUM(C93:D93)</f>
        <v>0</v>
      </c>
    </row>
    <row r="94" spans="1:5" x14ac:dyDescent="0.2">
      <c r="A94" s="6"/>
      <c r="B94" s="6" t="s">
        <v>74</v>
      </c>
      <c r="C94" s="7"/>
      <c r="D94" s="7">
        <v>78</v>
      </c>
      <c r="E94" s="7">
        <f>SUM(C94:D94)</f>
        <v>78</v>
      </c>
    </row>
    <row r="95" spans="1:5" x14ac:dyDescent="0.2">
      <c r="A95" s="6"/>
      <c r="B95" s="13" t="s">
        <v>103</v>
      </c>
      <c r="C95" s="7"/>
      <c r="D95" s="7">
        <v>300</v>
      </c>
      <c r="E95" s="7">
        <f>SUM(C95:D95)</f>
        <v>300</v>
      </c>
    </row>
    <row r="96" spans="1:5" x14ac:dyDescent="0.2">
      <c r="A96" s="6"/>
      <c r="B96" s="6" t="s">
        <v>75</v>
      </c>
      <c r="C96" s="7"/>
      <c r="D96" s="7"/>
      <c r="E96" s="7">
        <f>SUM(C96:D96)</f>
        <v>0</v>
      </c>
    </row>
    <row r="97" spans="1:6" x14ac:dyDescent="0.2">
      <c r="A97" s="6"/>
      <c r="B97" s="6"/>
      <c r="C97" s="7"/>
      <c r="D97" s="7"/>
      <c r="E97" s="7"/>
    </row>
    <row r="98" spans="1:6" ht="16" x14ac:dyDescent="0.2">
      <c r="A98" s="4"/>
      <c r="B98" s="4" t="s">
        <v>76</v>
      </c>
      <c r="C98" s="16">
        <f>SUM(C2,C13,C32,C44,C53,C59,C67,C74,C92)</f>
        <v>0</v>
      </c>
      <c r="D98" s="16">
        <f>SUM(D2,D13,D32,D44,D53,D59,D67,D74,D92)</f>
        <v>13521.12</v>
      </c>
      <c r="E98" s="16">
        <f>SUM(E2,E13,E32,E44,E53,E59,E67,E74,E92)</f>
        <v>13521.12</v>
      </c>
    </row>
    <row r="99" spans="1:6" x14ac:dyDescent="0.2">
      <c r="A99" s="6"/>
      <c r="B99" s="6" t="s">
        <v>77</v>
      </c>
      <c r="C99" s="7"/>
      <c r="D99" s="7"/>
      <c r="E99" s="7">
        <f>SUM(C99:D99)</f>
        <v>0</v>
      </c>
      <c r="F99" s="15"/>
    </row>
    <row r="100" spans="1:6" x14ac:dyDescent="0.2">
      <c r="A100" s="6"/>
      <c r="B100" s="6" t="s">
        <v>78</v>
      </c>
      <c r="C100" s="7"/>
      <c r="D100" s="7"/>
      <c r="E100" s="7">
        <f>SUM(C100:D100)</f>
        <v>0</v>
      </c>
    </row>
    <row r="101" spans="1:6" x14ac:dyDescent="0.2">
      <c r="A101" s="6"/>
      <c r="B101" s="6" t="s">
        <v>79</v>
      </c>
      <c r="C101" s="7"/>
      <c r="D101" s="7"/>
      <c r="E101" s="7">
        <f>SUM(C101:D101)</f>
        <v>0</v>
      </c>
    </row>
    <row r="102" spans="1:6" x14ac:dyDescent="0.2">
      <c r="A102" s="6"/>
      <c r="B102" s="6"/>
      <c r="C102" s="7"/>
      <c r="D102" s="7"/>
      <c r="E102" s="7"/>
    </row>
    <row r="103" spans="1:6" ht="16" x14ac:dyDescent="0.2">
      <c r="A103" s="4"/>
      <c r="B103" s="4" t="s">
        <v>80</v>
      </c>
      <c r="C103" s="8">
        <f>SUM(C98,C99:C101)</f>
        <v>0</v>
      </c>
      <c r="D103" s="8">
        <f>SUM(D98,D99:D101)</f>
        <v>13521.12</v>
      </c>
      <c r="E103" s="8">
        <f>SUM(C103:D103)</f>
        <v>13521.12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7"/>
  <sheetViews>
    <sheetView topLeftCell="A20" zoomScaleNormal="100" workbookViewId="0">
      <selection activeCell="E44" sqref="E44"/>
    </sheetView>
  </sheetViews>
  <sheetFormatPr baseColWidth="10" defaultColWidth="11.5" defaultRowHeight="14" x14ac:dyDescent="0.15"/>
  <cols>
    <col min="1" max="1" width="34.1640625" style="17" customWidth="1"/>
    <col min="2" max="2" width="34.5" style="17" customWidth="1"/>
    <col min="3" max="3" width="11.5" style="17"/>
    <col min="4" max="4" width="19.5" style="17" customWidth="1"/>
    <col min="5" max="1024" width="11.5" style="17"/>
  </cols>
  <sheetData>
    <row r="1" spans="1:4" ht="30" x14ac:dyDescent="0.15">
      <c r="A1" s="2" t="s">
        <v>81</v>
      </c>
      <c r="B1" s="18" t="s">
        <v>104</v>
      </c>
      <c r="C1" s="2" t="s">
        <v>82</v>
      </c>
      <c r="D1" s="2" t="s">
        <v>83</v>
      </c>
    </row>
    <row r="2" spans="1:4" ht="15" x14ac:dyDescent="0.15">
      <c r="A2" s="19" t="s">
        <v>107</v>
      </c>
      <c r="B2" s="20"/>
      <c r="C2" s="21">
        <f>SUM(C3:C7)</f>
        <v>3572</v>
      </c>
      <c r="D2" s="22"/>
    </row>
    <row r="3" spans="1:4" ht="15" x14ac:dyDescent="0.15">
      <c r="A3" s="23"/>
      <c r="B3" s="24" t="s">
        <v>92</v>
      </c>
      <c r="C3" s="24"/>
      <c r="D3" s="24"/>
    </row>
    <row r="4" spans="1:4" ht="15" x14ac:dyDescent="0.15">
      <c r="A4" s="23"/>
      <c r="B4" s="25" t="s">
        <v>93</v>
      </c>
      <c r="C4" s="25">
        <v>1972</v>
      </c>
      <c r="D4" s="25"/>
    </row>
    <row r="5" spans="1:4" ht="15" x14ac:dyDescent="0.15">
      <c r="A5" s="23"/>
      <c r="B5" s="25" t="s">
        <v>94</v>
      </c>
      <c r="C5" s="25">
        <v>1600</v>
      </c>
      <c r="D5" s="25"/>
    </row>
    <row r="6" spans="1:4" x14ac:dyDescent="0.15">
      <c r="A6" s="23"/>
      <c r="B6" s="25"/>
      <c r="C6" s="25"/>
      <c r="D6" s="25"/>
    </row>
    <row r="7" spans="1:4" x14ac:dyDescent="0.15">
      <c r="A7" s="23"/>
      <c r="B7" s="26"/>
      <c r="C7" s="26"/>
      <c r="D7" s="26"/>
    </row>
    <row r="8" spans="1:4" ht="15" x14ac:dyDescent="0.15">
      <c r="A8" s="19" t="s">
        <v>121</v>
      </c>
      <c r="B8" s="20"/>
      <c r="C8" s="21">
        <f>SUM(C9:C15)</f>
        <v>1624.06</v>
      </c>
      <c r="D8" s="22"/>
    </row>
    <row r="9" spans="1:4" ht="15" x14ac:dyDescent="0.15">
      <c r="A9" s="23"/>
      <c r="B9" s="24" t="s">
        <v>88</v>
      </c>
      <c r="C9" s="24">
        <v>438</v>
      </c>
      <c r="D9" s="24"/>
    </row>
    <row r="10" spans="1:4" ht="15" x14ac:dyDescent="0.15">
      <c r="A10" s="23"/>
      <c r="B10" s="25" t="s">
        <v>95</v>
      </c>
      <c r="C10" s="7">
        <v>161.78</v>
      </c>
      <c r="D10" s="25"/>
    </row>
    <row r="11" spans="1:4" ht="15" x14ac:dyDescent="0.15">
      <c r="A11" s="23"/>
      <c r="B11" s="25" t="s">
        <v>96</v>
      </c>
      <c r="C11" s="7">
        <v>314.98</v>
      </c>
      <c r="D11" s="25"/>
    </row>
    <row r="12" spans="1:4" ht="15" x14ac:dyDescent="0.15">
      <c r="A12" s="23"/>
      <c r="B12" s="25" t="s">
        <v>102</v>
      </c>
      <c r="C12" s="7">
        <v>313.3</v>
      </c>
      <c r="D12" s="25"/>
    </row>
    <row r="13" spans="1:4" ht="15" x14ac:dyDescent="0.15">
      <c r="A13" s="23"/>
      <c r="B13" s="25" t="s">
        <v>118</v>
      </c>
      <c r="C13" s="7">
        <v>396</v>
      </c>
      <c r="D13" s="25"/>
    </row>
    <row r="14" spans="1:4" x14ac:dyDescent="0.15">
      <c r="A14" s="23"/>
      <c r="B14" s="25"/>
      <c r="C14" s="25"/>
      <c r="D14" s="25"/>
    </row>
    <row r="15" spans="1:4" x14ac:dyDescent="0.15">
      <c r="A15" s="27"/>
      <c r="B15" s="26"/>
      <c r="C15" s="26"/>
      <c r="D15" s="26"/>
    </row>
    <row r="16" spans="1:4" ht="15" x14ac:dyDescent="0.15">
      <c r="A16" s="19" t="s">
        <v>106</v>
      </c>
      <c r="B16" s="20"/>
      <c r="C16" s="21">
        <f>SUM(C17:C23)</f>
        <v>2105.21</v>
      </c>
      <c r="D16" s="22"/>
    </row>
    <row r="17" spans="1:4" ht="15" x14ac:dyDescent="0.15">
      <c r="A17" s="23"/>
      <c r="B17" s="24" t="s">
        <v>53</v>
      </c>
      <c r="C17" s="7">
        <v>796.61</v>
      </c>
      <c r="D17" s="24"/>
    </row>
    <row r="18" spans="1:4" ht="15" x14ac:dyDescent="0.15">
      <c r="A18" s="23"/>
      <c r="B18" s="25" t="s">
        <v>99</v>
      </c>
      <c r="C18" s="25">
        <v>492</v>
      </c>
      <c r="D18" s="25"/>
    </row>
    <row r="19" spans="1:4" ht="15" x14ac:dyDescent="0.15">
      <c r="A19" s="28"/>
      <c r="B19" s="25" t="s">
        <v>126</v>
      </c>
      <c r="C19" s="7">
        <v>122.2</v>
      </c>
      <c r="D19" s="25"/>
    </row>
    <row r="20" spans="1:4" x14ac:dyDescent="0.15">
      <c r="A20" s="28"/>
      <c r="B20" s="6" t="s">
        <v>74</v>
      </c>
      <c r="C20" s="7">
        <v>78</v>
      </c>
      <c r="D20" s="25"/>
    </row>
    <row r="21" spans="1:4" ht="15" x14ac:dyDescent="0.15">
      <c r="A21" s="28"/>
      <c r="B21" s="26" t="s">
        <v>91</v>
      </c>
      <c r="C21" s="7">
        <v>76.400000000000006</v>
      </c>
      <c r="D21" s="25"/>
    </row>
    <row r="22" spans="1:4" x14ac:dyDescent="0.15">
      <c r="A22" s="28"/>
      <c r="B22" s="45" t="s">
        <v>98</v>
      </c>
      <c r="C22" s="24">
        <v>240</v>
      </c>
      <c r="D22" s="25"/>
    </row>
    <row r="23" spans="1:4" ht="15" x14ac:dyDescent="0.15">
      <c r="A23" s="23"/>
      <c r="B23" s="26" t="s">
        <v>117</v>
      </c>
      <c r="C23" s="25">
        <v>300</v>
      </c>
      <c r="D23" s="26"/>
    </row>
    <row r="24" spans="1:4" ht="15" x14ac:dyDescent="0.15">
      <c r="A24" s="19" t="s">
        <v>105</v>
      </c>
      <c r="B24" s="20"/>
      <c r="C24" s="21">
        <f>SUM(C25:C29)</f>
        <v>5361.0400000000009</v>
      </c>
      <c r="D24" s="22"/>
    </row>
    <row r="25" spans="1:4" ht="15" x14ac:dyDescent="0.15">
      <c r="A25" s="23"/>
      <c r="B25" s="25" t="s">
        <v>52</v>
      </c>
      <c r="C25" s="7">
        <v>2564</v>
      </c>
    </row>
    <row r="26" spans="1:4" ht="15" x14ac:dyDescent="0.15">
      <c r="A26" s="28"/>
      <c r="B26" s="25" t="s">
        <v>119</v>
      </c>
      <c r="C26" s="7">
        <v>701.47</v>
      </c>
      <c r="D26" s="25"/>
    </row>
    <row r="27" spans="1:4" ht="15" x14ac:dyDescent="0.15">
      <c r="A27" s="28"/>
      <c r="B27" s="25" t="s">
        <v>120</v>
      </c>
      <c r="C27" s="7">
        <v>716.63</v>
      </c>
      <c r="D27" s="25"/>
    </row>
    <row r="28" spans="1:4" ht="15" x14ac:dyDescent="0.15">
      <c r="A28" s="28"/>
      <c r="B28" s="25" t="s">
        <v>122</v>
      </c>
      <c r="C28" s="7">
        <v>1378.94</v>
      </c>
      <c r="D28" s="25"/>
    </row>
    <row r="29" spans="1:4" x14ac:dyDescent="0.15">
      <c r="A29" s="23"/>
      <c r="B29" s="26"/>
      <c r="C29" s="7"/>
      <c r="D29" s="26"/>
    </row>
    <row r="30" spans="1:4" ht="15" x14ac:dyDescent="0.15">
      <c r="A30" s="19" t="s">
        <v>108</v>
      </c>
      <c r="B30" s="20"/>
      <c r="C30" s="21">
        <f>SUM(C31:C32)</f>
        <v>521</v>
      </c>
      <c r="D30" s="22"/>
    </row>
    <row r="31" spans="1:4" ht="15" x14ac:dyDescent="0.15">
      <c r="A31" s="23"/>
      <c r="B31" s="24" t="s">
        <v>101</v>
      </c>
      <c r="C31" s="7">
        <v>521</v>
      </c>
      <c r="D31" s="24"/>
    </row>
    <row r="32" spans="1:4" x14ac:dyDescent="0.15">
      <c r="A32" s="23"/>
      <c r="B32" s="25"/>
      <c r="C32" s="25"/>
      <c r="D32" s="25"/>
    </row>
    <row r="33" spans="1:4" ht="15" x14ac:dyDescent="0.15">
      <c r="A33" s="19" t="s">
        <v>108</v>
      </c>
      <c r="B33" s="20"/>
      <c r="C33" s="21">
        <f>SUM(C34:C37)</f>
        <v>337.81</v>
      </c>
      <c r="D33" s="46"/>
    </row>
    <row r="34" spans="1:4" ht="15" x14ac:dyDescent="0.15">
      <c r="A34" s="29"/>
      <c r="B34" s="24" t="s">
        <v>87</v>
      </c>
      <c r="C34" s="24">
        <v>150</v>
      </c>
      <c r="D34" s="24"/>
    </row>
    <row r="35" spans="1:4" ht="15" x14ac:dyDescent="0.15">
      <c r="A35" s="23"/>
      <c r="B35" s="25" t="s">
        <v>89</v>
      </c>
      <c r="C35" s="7">
        <v>187.81</v>
      </c>
      <c r="D35" s="25"/>
    </row>
    <row r="36" spans="1:4" x14ac:dyDescent="0.15">
      <c r="A36" s="23"/>
      <c r="B36" s="25"/>
      <c r="C36" s="25"/>
      <c r="D36" s="25"/>
    </row>
    <row r="37" spans="1:4" x14ac:dyDescent="0.15">
      <c r="A37" s="23"/>
      <c r="B37" s="26"/>
      <c r="C37" s="26"/>
      <c r="D37" s="26"/>
    </row>
    <row r="38" spans="1:4" x14ac:dyDescent="0.15">
      <c r="A38" s="23"/>
      <c r="B38" s="26"/>
      <c r="C38" s="26"/>
      <c r="D38" s="26"/>
    </row>
    <row r="39" spans="1:4" ht="15" x14ac:dyDescent="0.15">
      <c r="A39" s="32" t="s">
        <v>124</v>
      </c>
      <c r="B39" s="33"/>
      <c r="C39" s="47">
        <f>SUM(C2,C8,C16,C24,C30,C33)</f>
        <v>13521.12</v>
      </c>
      <c r="D39" s="35"/>
    </row>
    <row r="40" spans="1:4" ht="15" x14ac:dyDescent="0.15">
      <c r="A40" s="36"/>
      <c r="B40" s="43" t="s">
        <v>113</v>
      </c>
      <c r="C40" s="37"/>
      <c r="D40" s="37"/>
    </row>
    <row r="41" spans="1:4" ht="15" x14ac:dyDescent="0.15">
      <c r="A41" s="31" t="s">
        <v>109</v>
      </c>
      <c r="B41" s="31"/>
      <c r="C41" s="31"/>
      <c r="D41" s="38"/>
    </row>
    <row r="42" spans="1:4" x14ac:dyDescent="0.15">
      <c r="A42" s="30" t="s">
        <v>112</v>
      </c>
      <c r="B42" s="24"/>
      <c r="C42" s="24">
        <v>2198.4</v>
      </c>
      <c r="D42" s="24"/>
    </row>
    <row r="43" spans="1:4" x14ac:dyDescent="0.15">
      <c r="A43" s="30" t="s">
        <v>123</v>
      </c>
      <c r="B43" s="25"/>
      <c r="C43" s="25">
        <v>1000</v>
      </c>
      <c r="D43" s="25"/>
    </row>
    <row r="44" spans="1:4" x14ac:dyDescent="0.15">
      <c r="A44" s="30" t="s">
        <v>110</v>
      </c>
      <c r="B44" s="25"/>
      <c r="C44" s="25">
        <v>1485</v>
      </c>
      <c r="D44" s="25"/>
    </row>
    <row r="45" spans="1:4" x14ac:dyDescent="0.15">
      <c r="A45" s="30" t="s">
        <v>111</v>
      </c>
      <c r="B45" s="25"/>
      <c r="C45" s="25">
        <v>2985</v>
      </c>
      <c r="D45" s="25"/>
    </row>
    <row r="46" spans="1:4" x14ac:dyDescent="0.15">
      <c r="A46" s="23"/>
      <c r="B46" s="26"/>
      <c r="C46" s="26"/>
      <c r="D46" s="26"/>
    </row>
    <row r="47" spans="1:4" x14ac:dyDescent="0.15">
      <c r="A47" s="39" t="s">
        <v>84</v>
      </c>
      <c r="B47" s="20"/>
      <c r="C47" s="21">
        <f>SUM(C42:C46)</f>
        <v>7668.4</v>
      </c>
      <c r="D47" s="22"/>
    </row>
    <row r="48" spans="1:4" ht="15" x14ac:dyDescent="0.15">
      <c r="A48" s="44" t="s">
        <v>114</v>
      </c>
      <c r="B48" s="20"/>
      <c r="C48" s="21"/>
      <c r="D48" s="20"/>
    </row>
    <row r="49" spans="1:4" x14ac:dyDescent="0.15">
      <c r="A49" s="30" t="s">
        <v>115</v>
      </c>
      <c r="B49" s="25"/>
      <c r="C49" s="24">
        <v>931.72</v>
      </c>
      <c r="D49" s="25"/>
    </row>
    <row r="50" spans="1:4" x14ac:dyDescent="0.15">
      <c r="A50" s="30" t="s">
        <v>116</v>
      </c>
      <c r="B50" s="25"/>
      <c r="C50" s="25">
        <v>260</v>
      </c>
      <c r="D50" s="25"/>
    </row>
    <row r="51" spans="1:4" x14ac:dyDescent="0.15">
      <c r="A51" s="23"/>
      <c r="B51" s="25"/>
      <c r="C51" s="25"/>
      <c r="D51" s="25"/>
    </row>
    <row r="52" spans="1:4" x14ac:dyDescent="0.15">
      <c r="A52" s="23"/>
      <c r="B52" s="26"/>
      <c r="C52" s="26"/>
      <c r="D52" s="26"/>
    </row>
    <row r="53" spans="1:4" x14ac:dyDescent="0.15">
      <c r="A53" s="39" t="s">
        <v>85</v>
      </c>
      <c r="B53" s="20"/>
      <c r="C53" s="21">
        <f>SUM(C49:C52)</f>
        <v>1191.72</v>
      </c>
      <c r="D53" s="22"/>
    </row>
    <row r="54" spans="1:4" x14ac:dyDescent="0.15">
      <c r="A54" s="40"/>
      <c r="B54" s="37"/>
      <c r="C54" s="37"/>
      <c r="D54" s="37"/>
    </row>
    <row r="55" spans="1:4" ht="15" x14ac:dyDescent="0.15">
      <c r="A55" s="32" t="s">
        <v>125</v>
      </c>
      <c r="B55" s="41"/>
      <c r="C55" s="34">
        <f>SUM(C47,C53)</f>
        <v>8860.119999999999</v>
      </c>
      <c r="D55" s="35"/>
    </row>
    <row r="56" spans="1:4" ht="15" x14ac:dyDescent="0.2">
      <c r="A56" s="42"/>
      <c r="B56" s="37"/>
      <c r="C56" s="37"/>
      <c r="D56" s="37"/>
    </row>
    <row r="57" spans="1:4" ht="15" x14ac:dyDescent="0.15">
      <c r="A57" s="32" t="s">
        <v>86</v>
      </c>
      <c r="B57" s="41"/>
      <c r="C57" s="34">
        <f>SUM(C39,C55)</f>
        <v>22381.239999999998</v>
      </c>
      <c r="D57" s="35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 FIN</vt:lpstr>
      <vt:lpstr>PLAN DE FIN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 Khadija</cp:lastModifiedBy>
  <cp:revision>15</cp:revision>
  <dcterms:created xsi:type="dcterms:W3CDTF">2022-06-20T10:30:05Z</dcterms:created>
  <dcterms:modified xsi:type="dcterms:W3CDTF">2024-01-26T18:06:59Z</dcterms:modified>
  <dc:language>fr-FR</dc:language>
</cp:coreProperties>
</file>