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yeslemenach/Documents/LionRenard/"/>
    </mc:Choice>
  </mc:AlternateContent>
  <xr:revisionPtr revIDLastSave="0" documentId="13_ncr:1_{AE15F359-529D-B747-9A2E-B265CEB80265}" xr6:coauthVersionLast="47" xr6:coauthVersionMax="47" xr10:uidLastSave="{00000000-0000-0000-0000-000000000000}"/>
  <bookViews>
    <workbookView xWindow="0" yWindow="500" windowWidth="28800" windowHeight="15980" xr2:uid="{8BD27E04-3E63-9141-92E2-ADAA3EE86A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F3" i="1"/>
  <c r="F8" i="1"/>
  <c r="F10" i="1"/>
  <c r="C10" i="1"/>
  <c r="C5" i="1"/>
  <c r="G2" i="1"/>
  <c r="F2" i="1"/>
  <c r="C21" i="1" l="1"/>
  <c r="F21" i="1"/>
</calcChain>
</file>

<file path=xl/sharedStrings.xml><?xml version="1.0" encoding="utf-8"?>
<sst xmlns="http://schemas.openxmlformats.org/spreadsheetml/2006/main" count="32" uniqueCount="28">
  <si>
    <t>Charges</t>
  </si>
  <si>
    <t>Budget €</t>
  </si>
  <si>
    <t>Réalisé €</t>
  </si>
  <si>
    <t>TOTAL DES CHARGES</t>
  </si>
  <si>
    <t>TOTAL DES PRODUITS</t>
  </si>
  <si>
    <t>Salles des répétitions générales</t>
  </si>
  <si>
    <t>Costumes</t>
  </si>
  <si>
    <t>Période antique</t>
  </si>
  <si>
    <t>Période Renaissannce</t>
  </si>
  <si>
    <t>Période XIXe siècle</t>
  </si>
  <si>
    <t>Période XXe siècle</t>
  </si>
  <si>
    <t xml:space="preserve">Décors et acessoires </t>
  </si>
  <si>
    <t>Collectif costumes Adhésion</t>
  </si>
  <si>
    <t>MAIF Assurance</t>
  </si>
  <si>
    <t>QONTO Frais bancaires</t>
  </si>
  <si>
    <t>Bourse</t>
  </si>
  <si>
    <t>CATHARSIS PRODUCTION</t>
  </si>
  <si>
    <t>Crous CVEC</t>
  </si>
  <si>
    <t>CVE Sciences Po</t>
  </si>
  <si>
    <t>KIT ASSO 2 PARIS</t>
  </si>
  <si>
    <t>Trésorerie de l'association</t>
  </si>
  <si>
    <t>Recettes</t>
  </si>
  <si>
    <t>Mécénat/Partenariat</t>
  </si>
  <si>
    <t>Fond de scène/estrades</t>
  </si>
  <si>
    <t xml:space="preserve">Matériel audiovisuel (micros), montant provisoire </t>
  </si>
  <si>
    <t>Crous Culture-Actions</t>
  </si>
  <si>
    <t>Accueil du public et des mécènes</t>
  </si>
  <si>
    <t>Adhésions/Assurance/Frais bancaire/Accueil du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</si>
</sst>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 * #,##0.00_)\ _€_ ;_ * \(#,##0.00\)\ _€_ ;_ * &quot;-&quot;??_)\ _€_ ;_ @_ 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(Corps)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1">
    <xf numFmtId="0" fontId="0" fillId="0" borderId="0" xfId="0"/>
    <xf numFmtId="164" fontId="3" fillId="2" borderId="1" xfId="2" applyFont="1" applyFill="1" applyBorder="1" applyAlignment="1">
      <alignment horizontal="center" vertical="center"/>
    </xf>
    <xf numFmtId="0" fontId="4" fillId="0" borderId="1" xfId="1" applyFont="1" applyBorder="1"/>
    <xf numFmtId="164" fontId="4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2" fillId="0" borderId="1" xfId="1" applyBorder="1" applyAlignment="1">
      <alignment vertical="center"/>
    </xf>
    <xf numFmtId="164" fontId="2" fillId="0" borderId="1" xfId="2" applyFont="1" applyBorder="1" applyAlignment="1">
      <alignment horizontal="center" vertical="center"/>
    </xf>
    <xf numFmtId="164" fontId="0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164" fontId="2" fillId="0" borderId="2" xfId="2" applyFont="1" applyBorder="1" applyAlignment="1">
      <alignment horizontal="center" vertical="center"/>
    </xf>
    <xf numFmtId="164" fontId="0" fillId="0" borderId="2" xfId="2" applyFont="1" applyBorder="1" applyAlignment="1">
      <alignment horizontal="center" vertical="center"/>
    </xf>
    <xf numFmtId="164" fontId="0" fillId="0" borderId="3" xfId="2" applyFont="1" applyBorder="1" applyAlignment="1">
      <alignment horizontal="center" vertical="center"/>
    </xf>
    <xf numFmtId="164" fontId="2" fillId="0" borderId="5" xfId="2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64" fontId="3" fillId="0" borderId="1" xfId="2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164" fontId="4" fillId="0" borderId="2" xfId="2" applyFont="1" applyBorder="1" applyAlignment="1">
      <alignment horizontal="center" vertical="center"/>
    </xf>
    <xf numFmtId="165" fontId="0" fillId="0" borderId="0" xfId="0" applyNumberFormat="1"/>
    <xf numFmtId="165" fontId="1" fillId="0" borderId="1" xfId="0" applyNumberFormat="1" applyFont="1" applyBorder="1"/>
    <xf numFmtId="0" fontId="0" fillId="0" borderId="1" xfId="0" applyBorder="1"/>
    <xf numFmtId="0" fontId="2" fillId="0" borderId="1" xfId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164" fontId="3" fillId="4" borderId="1" xfId="2" applyFont="1" applyFill="1" applyBorder="1" applyAlignment="1">
      <alignment horizontal="center" vertical="center"/>
    </xf>
    <xf numFmtId="164" fontId="4" fillId="0" borderId="3" xfId="2" applyFont="1" applyBorder="1" applyAlignment="1">
      <alignment horizontal="center" vertical="center"/>
    </xf>
    <xf numFmtId="0" fontId="4" fillId="0" borderId="1" xfId="0" applyFont="1" applyBorder="1"/>
    <xf numFmtId="39" fontId="2" fillId="0" borderId="1" xfId="1" applyNumberFormat="1" applyBorder="1" applyAlignment="1">
      <alignment horizontal="right"/>
    </xf>
    <xf numFmtId="4" fontId="2" fillId="0" borderId="1" xfId="1" applyNumberFormat="1" applyBorder="1" applyAlignment="1">
      <alignment horizontal="right"/>
    </xf>
    <xf numFmtId="0" fontId="6" fillId="0" borderId="1" xfId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/>
    </xf>
  </cellXfs>
  <cellStyles count="3">
    <cellStyle name="Milliers 2" xfId="2" xr:uid="{709EA0CE-1D05-F049-8C9F-82C2328DFFCC}"/>
    <cellStyle name="Normal" xfId="0" builtinId="0"/>
    <cellStyle name="Normal 2" xfId="1" xr:uid="{CBE9CACA-C1BC-A841-971C-77103081FE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A55E-BC1C-D94B-9D38-4947173AE229}">
  <dimension ref="B2:G24"/>
  <sheetViews>
    <sheetView tabSelected="1" zoomScale="118" workbookViewId="0">
      <selection activeCell="B24" sqref="B24"/>
    </sheetView>
  </sheetViews>
  <sheetFormatPr baseColWidth="10" defaultRowHeight="16" x14ac:dyDescent="0.2"/>
  <cols>
    <col min="2" max="2" width="40.6640625" customWidth="1"/>
    <col min="3" max="3" width="12.6640625" customWidth="1"/>
    <col min="5" max="5" width="34.33203125" customWidth="1"/>
    <col min="6" max="6" width="12.1640625" bestFit="1" customWidth="1"/>
  </cols>
  <sheetData>
    <row r="2" spans="2:7" x14ac:dyDescent="0.2">
      <c r="B2" s="22" t="s">
        <v>0</v>
      </c>
      <c r="C2" s="22" t="s">
        <v>1</v>
      </c>
      <c r="D2" s="1" t="s">
        <v>2</v>
      </c>
      <c r="E2" s="23" t="s">
        <v>21</v>
      </c>
      <c r="F2" s="24" t="str">
        <f>C2</f>
        <v>Budget €</v>
      </c>
      <c r="G2" s="1" t="str">
        <f>D2</f>
        <v>Réalisé €</v>
      </c>
    </row>
    <row r="3" spans="2:7" ht="19" customHeight="1" x14ac:dyDescent="0.2">
      <c r="B3" s="2" t="s">
        <v>5</v>
      </c>
      <c r="C3" s="3">
        <v>3600</v>
      </c>
      <c r="D3" s="3"/>
      <c r="E3" s="4" t="s">
        <v>15</v>
      </c>
      <c r="F3" s="3">
        <f>F4+F6+F5+F7</f>
        <v>17500</v>
      </c>
      <c r="G3" s="3"/>
    </row>
    <row r="4" spans="2:7" ht="17" customHeight="1" x14ac:dyDescent="0.2">
      <c r="B4" s="26" t="s">
        <v>24</v>
      </c>
      <c r="C4" s="30">
        <v>2000</v>
      </c>
      <c r="D4" s="3"/>
      <c r="E4" s="5" t="s">
        <v>17</v>
      </c>
      <c r="F4" s="28">
        <v>5000</v>
      </c>
      <c r="G4" s="3"/>
    </row>
    <row r="5" spans="2:7" x14ac:dyDescent="0.2">
      <c r="B5" s="8" t="s">
        <v>6</v>
      </c>
      <c r="C5" s="3">
        <f>C6+C7+C8+C9</f>
        <v>15700</v>
      </c>
      <c r="D5" s="7"/>
      <c r="E5" s="5" t="s">
        <v>18</v>
      </c>
      <c r="F5" s="6">
        <v>6000</v>
      </c>
      <c r="G5" s="3"/>
    </row>
    <row r="6" spans="2:7" x14ac:dyDescent="0.2">
      <c r="B6" s="5" t="s">
        <v>7</v>
      </c>
      <c r="C6" s="6">
        <v>3200</v>
      </c>
      <c r="D6" s="7"/>
      <c r="E6" s="21" t="s">
        <v>19</v>
      </c>
      <c r="F6" s="6">
        <v>5000</v>
      </c>
      <c r="G6" s="3"/>
    </row>
    <row r="7" spans="2:7" x14ac:dyDescent="0.2">
      <c r="B7" s="5" t="s">
        <v>8</v>
      </c>
      <c r="C7" s="6">
        <v>6100</v>
      </c>
      <c r="D7" s="7"/>
      <c r="E7" s="29" t="s">
        <v>25</v>
      </c>
      <c r="F7" s="6">
        <v>1500</v>
      </c>
      <c r="G7" s="7"/>
    </row>
    <row r="8" spans="2:7" x14ac:dyDescent="0.2">
      <c r="B8" s="5" t="s">
        <v>9</v>
      </c>
      <c r="C8" s="6">
        <v>3200</v>
      </c>
      <c r="D8" s="3"/>
      <c r="E8" s="4" t="s">
        <v>16</v>
      </c>
      <c r="F8" s="3">
        <f>F9</f>
        <v>2001.42</v>
      </c>
      <c r="G8" s="7"/>
    </row>
    <row r="9" spans="2:7" x14ac:dyDescent="0.2">
      <c r="B9" s="5" t="s">
        <v>10</v>
      </c>
      <c r="C9" s="6">
        <v>3200</v>
      </c>
      <c r="D9" s="7"/>
      <c r="E9" s="21" t="s">
        <v>20</v>
      </c>
      <c r="F9" s="6">
        <v>2001.42</v>
      </c>
      <c r="G9" s="7"/>
    </row>
    <row r="10" spans="2:7" x14ac:dyDescent="0.2">
      <c r="B10" s="8" t="s">
        <v>11</v>
      </c>
      <c r="C10" s="3">
        <f>C11+C12+C13+C14+C15</f>
        <v>10900</v>
      </c>
      <c r="D10" s="7"/>
      <c r="E10" s="4" t="s">
        <v>22</v>
      </c>
      <c r="F10" s="3">
        <f>F11+F12+F13+F14+F15+F16+F17</f>
        <v>13241</v>
      </c>
      <c r="G10" s="7"/>
    </row>
    <row r="11" spans="2:7" x14ac:dyDescent="0.2">
      <c r="B11" s="5" t="s">
        <v>7</v>
      </c>
      <c r="C11" s="6">
        <v>2200</v>
      </c>
      <c r="D11" s="7"/>
      <c r="E11" s="9">
        <v>1</v>
      </c>
      <c r="F11" s="6">
        <v>13241</v>
      </c>
      <c r="G11" s="7"/>
    </row>
    <row r="12" spans="2:7" x14ac:dyDescent="0.2">
      <c r="B12" s="5" t="s">
        <v>8</v>
      </c>
      <c r="C12" s="6">
        <v>3000</v>
      </c>
      <c r="D12" s="3"/>
      <c r="E12" s="5">
        <v>2</v>
      </c>
      <c r="F12" s="6"/>
      <c r="G12" s="7"/>
    </row>
    <row r="13" spans="2:7" x14ac:dyDescent="0.2">
      <c r="B13" s="5" t="s">
        <v>9</v>
      </c>
      <c r="C13" s="10">
        <v>3000</v>
      </c>
      <c r="D13" s="7"/>
      <c r="E13" s="5">
        <v>3</v>
      </c>
      <c r="F13" s="6"/>
      <c r="G13" s="7"/>
    </row>
    <row r="14" spans="2:7" x14ac:dyDescent="0.2">
      <c r="B14" s="5" t="s">
        <v>10</v>
      </c>
      <c r="C14" s="10">
        <v>1500</v>
      </c>
      <c r="D14" s="11"/>
      <c r="E14" s="5">
        <v>4</v>
      </c>
      <c r="F14" s="3"/>
      <c r="G14" s="3"/>
    </row>
    <row r="15" spans="2:7" x14ac:dyDescent="0.2">
      <c r="B15" s="20" t="s">
        <v>23</v>
      </c>
      <c r="C15" s="10">
        <v>1200</v>
      </c>
      <c r="D15" s="11"/>
      <c r="E15" s="5">
        <v>5</v>
      </c>
      <c r="F15" s="3"/>
      <c r="G15" s="25"/>
    </row>
    <row r="16" spans="2:7" x14ac:dyDescent="0.2">
      <c r="B16" s="8" t="s">
        <v>27</v>
      </c>
      <c r="C16" s="17">
        <f>C17+C18+C20+C19</f>
        <v>542.42000000000007</v>
      </c>
      <c r="D16" s="11"/>
      <c r="E16" s="5"/>
      <c r="F16" s="6"/>
      <c r="G16" s="12"/>
    </row>
    <row r="17" spans="2:7" x14ac:dyDescent="0.2">
      <c r="B17" s="5" t="s">
        <v>12</v>
      </c>
      <c r="C17" s="10">
        <v>20</v>
      </c>
      <c r="D17" s="11"/>
      <c r="E17" s="5"/>
      <c r="F17" s="13"/>
      <c r="G17" s="12"/>
    </row>
    <row r="18" spans="2:7" x14ac:dyDescent="0.2">
      <c r="B18" s="5" t="s">
        <v>13</v>
      </c>
      <c r="C18" s="6">
        <v>101.17</v>
      </c>
      <c r="D18" s="15"/>
      <c r="E18" s="5"/>
      <c r="F18" s="15"/>
      <c r="G18" s="15"/>
    </row>
    <row r="19" spans="2:7" x14ac:dyDescent="0.2">
      <c r="B19" s="5" t="s">
        <v>26</v>
      </c>
      <c r="C19" s="6">
        <v>300</v>
      </c>
      <c r="D19" s="15"/>
      <c r="E19" s="5"/>
      <c r="F19" s="15"/>
      <c r="G19" s="15"/>
    </row>
    <row r="20" spans="2:7" x14ac:dyDescent="0.2">
      <c r="B20" s="5" t="s">
        <v>14</v>
      </c>
      <c r="C20" s="27">
        <v>121.25</v>
      </c>
      <c r="D20" s="7"/>
      <c r="E20" s="5"/>
      <c r="F20" s="6"/>
      <c r="G20" s="7"/>
    </row>
    <row r="21" spans="2:7" x14ac:dyDescent="0.2">
      <c r="B21" s="14" t="s">
        <v>3</v>
      </c>
      <c r="C21" s="19">
        <f>C3+C5+C10+C16+C4</f>
        <v>32742.42</v>
      </c>
      <c r="D21" s="20"/>
      <c r="E21" s="16" t="s">
        <v>4</v>
      </c>
      <c r="F21" s="19">
        <f>F3+F8+F10</f>
        <v>32742.42</v>
      </c>
      <c r="G21" s="20"/>
    </row>
    <row r="22" spans="2:7" x14ac:dyDescent="0.2">
      <c r="B22" s="14"/>
      <c r="C22" s="20"/>
      <c r="D22" s="20"/>
      <c r="E22" s="20"/>
      <c r="F22" s="20"/>
      <c r="G22" s="20"/>
    </row>
    <row r="24" spans="2:7" x14ac:dyDescent="0.2">
      <c r="C2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Elyes Le Menach</dc:creator>
  <cp:lastModifiedBy>Elyes Le Menach</cp:lastModifiedBy>
  <dcterms:created xsi:type="dcterms:W3CDTF">2024-09-16T14:19:21Z</dcterms:created>
  <dcterms:modified xsi:type="dcterms:W3CDTF">2024-10-25T10:52:40Z</dcterms:modified>
</cp:coreProperties>
</file>