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euille 1" sheetId="1" r:id="rId4"/>
    <sheet state="visible" name="Feuille 2" sheetId="2" r:id="rId5"/>
  </sheets>
  <definedNames/>
  <calcPr/>
</workbook>
</file>

<file path=xl/sharedStrings.xml><?xml version="1.0" encoding="utf-8"?>
<sst xmlns="http://schemas.openxmlformats.org/spreadsheetml/2006/main" count="134" uniqueCount="33">
  <si>
    <t>Bugdet rentrée</t>
  </si>
  <si>
    <t>Détails</t>
  </si>
  <si>
    <t>Quantité</t>
  </si>
  <si>
    <t>Prix unitaire</t>
  </si>
  <si>
    <t>Coût Total</t>
  </si>
  <si>
    <t>Coût CVEC</t>
  </si>
  <si>
    <t>Taux</t>
  </si>
  <si>
    <t xml:space="preserve">Welcome days / Journée des assos </t>
  </si>
  <si>
    <t>Total</t>
  </si>
  <si>
    <t>Com'</t>
  </si>
  <si>
    <t>Drapeau</t>
  </si>
  <si>
    <t>Flyers</t>
  </si>
  <si>
    <t>Stand</t>
  </si>
  <si>
    <t>Type</t>
  </si>
  <si>
    <t>Mini appareil photo</t>
  </si>
  <si>
    <t>Film appareil photo</t>
  </si>
  <si>
    <t xml:space="preserve">Nerf </t>
  </si>
  <si>
    <t>Ballon champion's league</t>
  </si>
  <si>
    <t>But d'entrainement</t>
  </si>
  <si>
    <t>Lunettes vision alcoolémie</t>
  </si>
  <si>
    <t>Lieu du commerce</t>
  </si>
  <si>
    <t>lien utile</t>
  </si>
  <si>
    <t>Informations tarifaire</t>
  </si>
  <si>
    <t>Information lié au prix</t>
  </si>
  <si>
    <t>Prix Unitaire (sans remise)</t>
  </si>
  <si>
    <t>Remise</t>
  </si>
  <si>
    <t>Total sans remise</t>
  </si>
  <si>
    <t>Total remise</t>
  </si>
  <si>
    <t>Reste à charge FBI</t>
  </si>
  <si>
    <t>Reste à charge</t>
  </si>
  <si>
    <t>Prix Unitaire</t>
  </si>
  <si>
    <t>Total Stand</t>
  </si>
  <si>
    <t>none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</si>
</sst>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_(* #,##0.00_)\ [$€-1]_);\(#,##0.00\)\ [$€-1]_);_(* &quot;-&quot;??_)\ [$€-1]_);_(@"/>
    <numFmt numFmtId="165" formatCode="#,##0&quot;€&quot;"/>
    <numFmt numFmtId="166" formatCode="#,##0.00\ [$€-1]"/>
  </numFmts>
  <fonts count="7">
    <font>
      <sz val="10.0"/>
      <color rgb="FF000000"/>
      <name val="Arial"/>
      <scheme val="minor"/>
    </font>
    <font>
      <sz val="21.0"/>
      <color theme="1"/>
      <name val="Roboto"/>
    </font>
    <font>
      <color theme="1"/>
      <name val="Arial"/>
    </font>
    <font>
      <sz val="15.0"/>
      <color theme="1"/>
      <name val="Arial"/>
    </font>
    <font/>
    <font>
      <color theme="1"/>
      <name val="Arial"/>
      <scheme val="minor"/>
    </font>
    <font>
      <u/>
      <color rgb="FF1155CC"/>
      <name val="Arial"/>
    </font>
  </fonts>
  <fills count="10">
    <fill>
      <patternFill patternType="none"/>
    </fill>
    <fill>
      <patternFill patternType="lightGray"/>
    </fill>
    <fill>
      <patternFill patternType="solid">
        <fgColor rgb="FF999999"/>
        <bgColor rgb="FF999999"/>
      </patternFill>
    </fill>
    <fill>
      <patternFill patternType="solid">
        <fgColor rgb="FFF1C232"/>
        <bgColor rgb="FFF1C232"/>
      </patternFill>
    </fill>
    <fill>
      <patternFill patternType="solid">
        <fgColor rgb="FF8E7CC3"/>
        <bgColor rgb="FF8E7CC3"/>
      </patternFill>
    </fill>
    <fill>
      <patternFill patternType="solid">
        <fgColor rgb="FF000000"/>
        <bgColor rgb="FF000000"/>
      </patternFill>
    </fill>
    <fill>
      <patternFill patternType="solid">
        <fgColor rgb="FF6D9EEB"/>
        <bgColor rgb="FF6D9EEB"/>
      </patternFill>
    </fill>
    <fill>
      <patternFill patternType="solid">
        <fgColor rgb="FFB7B7B7"/>
        <bgColor rgb="FFB7B7B7"/>
      </patternFill>
    </fill>
    <fill>
      <patternFill patternType="solid">
        <fgColor rgb="FFFFD966"/>
        <bgColor rgb="FFFFD966"/>
      </patternFill>
    </fill>
    <fill>
      <patternFill patternType="solid">
        <fgColor rgb="FF9900FF"/>
        <bgColor rgb="FF9900FF"/>
      </patternFill>
    </fill>
  </fills>
  <borders count="5">
    <border/>
    <border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42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bottom"/>
    </xf>
    <xf borderId="0" fillId="0" fontId="2" numFmtId="0" xfId="0" applyAlignment="1" applyFont="1">
      <alignment vertical="bottom"/>
    </xf>
    <xf borderId="1" fillId="2" fontId="3" numFmtId="0" xfId="0" applyAlignment="1" applyBorder="1" applyFill="1" applyFont="1">
      <alignment horizontal="center" vertical="bottom"/>
    </xf>
    <xf borderId="1" fillId="0" fontId="4" numFmtId="0" xfId="0" applyBorder="1" applyFont="1"/>
    <xf borderId="1" fillId="0" fontId="2" numFmtId="0" xfId="0" applyAlignment="1" applyBorder="1" applyFont="1">
      <alignment vertical="bottom"/>
    </xf>
    <xf borderId="2" fillId="0" fontId="2" numFmtId="0" xfId="0" applyAlignment="1" applyBorder="1" applyFont="1">
      <alignment vertical="bottom"/>
    </xf>
    <xf borderId="1" fillId="0" fontId="2" numFmtId="0" xfId="0" applyAlignment="1" applyBorder="1" applyFont="1">
      <alignment readingOrder="0" vertical="bottom"/>
    </xf>
    <xf borderId="0" fillId="3" fontId="2" numFmtId="0" xfId="0" applyAlignment="1" applyFill="1" applyFont="1">
      <alignment horizontal="center" vertical="bottom"/>
    </xf>
    <xf borderId="3" fillId="0" fontId="4" numFmtId="0" xfId="0" applyBorder="1" applyFont="1"/>
    <xf borderId="0" fillId="0" fontId="2" numFmtId="0" xfId="0" applyAlignment="1" applyFont="1">
      <alignment horizontal="center"/>
    </xf>
    <xf borderId="0" fillId="0" fontId="2" numFmtId="0" xfId="0" applyAlignment="1" applyFont="1">
      <alignment horizontal="right" vertical="bottom"/>
    </xf>
    <xf borderId="0" fillId="0" fontId="2" numFmtId="164" xfId="0" applyAlignment="1" applyFont="1" applyNumberFormat="1">
      <alignment horizontal="right" vertical="bottom"/>
    </xf>
    <xf borderId="3" fillId="0" fontId="2" numFmtId="164" xfId="0" applyAlignment="1" applyBorder="1" applyFont="1" applyNumberFormat="1">
      <alignment horizontal="right" vertical="bottom"/>
    </xf>
    <xf borderId="0" fillId="0" fontId="2" numFmtId="9" xfId="0" applyAlignment="1" applyFont="1" applyNumberFormat="1">
      <alignment horizontal="right" vertical="bottom"/>
    </xf>
    <xf borderId="0" fillId="0" fontId="2" numFmtId="0" xfId="0" applyAlignment="1" applyFont="1">
      <alignment horizontal="center" vertical="bottom"/>
    </xf>
    <xf borderId="0" fillId="0" fontId="2" numFmtId="164" xfId="0" applyAlignment="1" applyFont="1" applyNumberFormat="1">
      <alignment vertical="bottom"/>
    </xf>
    <xf borderId="0" fillId="0" fontId="2" numFmtId="164" xfId="0" applyAlignment="1" applyFont="1" applyNumberFormat="1">
      <alignment horizontal="right" readingOrder="0" vertical="bottom"/>
    </xf>
    <xf borderId="0" fillId="4" fontId="2" numFmtId="0" xfId="0" applyAlignment="1" applyFill="1" applyFont="1">
      <alignment horizontal="center" vertical="bottom"/>
    </xf>
    <xf borderId="0" fillId="0" fontId="2" numFmtId="0" xfId="0" applyAlignment="1" applyFont="1">
      <alignment horizontal="center" readingOrder="0" vertical="bottom"/>
    </xf>
    <xf borderId="4" fillId="0" fontId="4" numFmtId="0" xfId="0" applyBorder="1" applyFont="1"/>
    <xf borderId="2" fillId="0" fontId="2" numFmtId="0" xfId="0" applyAlignment="1" applyBorder="1" applyFont="1">
      <alignment horizontal="right" vertical="bottom"/>
    </xf>
    <xf borderId="4" fillId="0" fontId="2" numFmtId="164" xfId="0" applyAlignment="1" applyBorder="1" applyFont="1" applyNumberFormat="1">
      <alignment horizontal="right" vertical="bottom"/>
    </xf>
    <xf borderId="0" fillId="5" fontId="2" numFmtId="0" xfId="0" applyAlignment="1" applyFill="1" applyFont="1">
      <alignment vertical="bottom"/>
    </xf>
    <xf borderId="0" fillId="6" fontId="2" numFmtId="0" xfId="0" applyAlignment="1" applyFill="1" applyFont="1">
      <alignment horizontal="center" vertical="bottom"/>
    </xf>
    <xf borderId="0" fillId="0" fontId="2" numFmtId="0" xfId="0" applyFont="1"/>
    <xf borderId="0" fillId="0" fontId="2" numFmtId="0" xfId="0" applyAlignment="1" applyFont="1">
      <alignment readingOrder="0"/>
    </xf>
    <xf borderId="0" fillId="0" fontId="2" numFmtId="0" xfId="0" applyAlignment="1" applyFont="1">
      <alignment shrinkToFit="0" wrapText="1"/>
    </xf>
    <xf borderId="0" fillId="0" fontId="2" numFmtId="0" xfId="0" applyAlignment="1" applyFont="1">
      <alignment readingOrder="0" shrinkToFit="0" vertical="bottom" wrapText="1"/>
    </xf>
    <xf borderId="0" fillId="0" fontId="2" numFmtId="0" xfId="0" applyAlignment="1" applyFont="1">
      <alignment horizontal="right" readingOrder="0" vertical="bottom"/>
    </xf>
    <xf borderId="0" fillId="7" fontId="2" numFmtId="0" xfId="0" applyAlignment="1" applyFill="1" applyFont="1">
      <alignment horizontal="center" vertical="bottom"/>
    </xf>
    <xf borderId="0" fillId="0" fontId="2" numFmtId="165" xfId="0" applyAlignment="1" applyFont="1" applyNumberFormat="1">
      <alignment vertical="bottom"/>
    </xf>
    <xf borderId="0" fillId="8" fontId="2" numFmtId="0" xfId="0" applyAlignment="1" applyFill="1" applyFont="1">
      <alignment horizontal="center" readingOrder="0" vertical="bottom"/>
    </xf>
    <xf borderId="0" fillId="0" fontId="2" numFmtId="166" xfId="0" applyAlignment="1" applyFont="1" applyNumberFormat="1">
      <alignment horizontal="right" readingOrder="0" vertical="bottom"/>
    </xf>
    <xf borderId="0" fillId="0" fontId="5" numFmtId="0" xfId="0" applyAlignment="1" applyFont="1">
      <alignment readingOrder="0"/>
    </xf>
    <xf borderId="0" fillId="0" fontId="5" numFmtId="164" xfId="0" applyFont="1" applyNumberFormat="1"/>
    <xf borderId="0" fillId="9" fontId="2" numFmtId="0" xfId="0" applyAlignment="1" applyFill="1" applyFont="1">
      <alignment horizontal="center" vertical="bottom"/>
    </xf>
    <xf borderId="0" fillId="0" fontId="2" numFmtId="0" xfId="0" applyAlignment="1" applyFont="1">
      <alignment shrinkToFit="0" vertical="bottom" wrapText="1"/>
    </xf>
    <xf borderId="0" fillId="0" fontId="6" numFmtId="0" xfId="0" applyFont="1"/>
    <xf borderId="0" fillId="8" fontId="2" numFmtId="0" xfId="0" applyAlignment="1" applyFont="1">
      <alignment horizontal="center" vertical="bottom"/>
    </xf>
    <xf borderId="0" fillId="0" fontId="2" numFmtId="166" xfId="0" applyAlignment="1" applyFont="1" applyNumberFormat="1">
      <alignment horizontal="right" readingOrder="0" vertical="bottom"/>
    </xf>
    <xf borderId="0" fillId="0" fontId="2" numFmtId="166" xfId="0" applyAlignment="1" applyFont="1" applyNumberFormat="1">
      <alignment horizontal="right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3">
      <c r="A3" s="1" t="s">
        <v>0</v>
      </c>
      <c r="G3" s="2"/>
      <c r="H3" s="2"/>
    </row>
    <row r="4">
      <c r="G4" s="2"/>
      <c r="H4" s="2"/>
    </row>
    <row r="5">
      <c r="A5" s="2"/>
      <c r="B5" s="2"/>
      <c r="C5" s="2"/>
      <c r="D5" s="2"/>
      <c r="E5" s="2"/>
      <c r="F5" s="2"/>
      <c r="G5" s="2"/>
      <c r="H5" s="2"/>
    </row>
    <row r="6">
      <c r="A6" s="3" t="s">
        <v>1</v>
      </c>
      <c r="B6" s="4"/>
      <c r="C6" s="4"/>
      <c r="D6" s="4"/>
      <c r="E6" s="4"/>
      <c r="F6" s="4"/>
      <c r="G6" s="2"/>
      <c r="H6" s="5"/>
    </row>
    <row r="7">
      <c r="A7" s="6"/>
      <c r="B7" s="4"/>
      <c r="C7" s="5" t="s">
        <v>2</v>
      </c>
      <c r="D7" s="5" t="s">
        <v>3</v>
      </c>
      <c r="E7" s="5" t="s">
        <v>4</v>
      </c>
      <c r="F7" s="5" t="s">
        <v>5</v>
      </c>
      <c r="G7" s="2"/>
      <c r="H7" s="7" t="s">
        <v>6</v>
      </c>
    </row>
    <row r="8">
      <c r="A8" s="8" t="s">
        <v>7</v>
      </c>
      <c r="F8" s="9"/>
      <c r="G8" s="2"/>
      <c r="H8" s="2"/>
    </row>
    <row r="9">
      <c r="A9" s="10" t="str">
        <f>'Feuille 2'!C3</f>
        <v>Mini appareil photo</v>
      </c>
      <c r="C9" s="11">
        <f>'Feuille 2'!C5</f>
        <v>1</v>
      </c>
      <c r="D9" s="12">
        <f>'Feuille 2'!C9</f>
        <v>82.81</v>
      </c>
      <c r="E9" s="12">
        <f t="shared" ref="E9:E11" si="1">D9*C9</f>
        <v>82.81</v>
      </c>
      <c r="F9" s="13">
        <f t="shared" ref="F9:F14" si="2">E9*H9</f>
        <v>82.81</v>
      </c>
      <c r="G9" s="2"/>
      <c r="H9" s="14">
        <v>1.0</v>
      </c>
    </row>
    <row r="10">
      <c r="A10" s="15" t="str">
        <f>'Feuille 2'!F3</f>
        <v>Film appareil photo</v>
      </c>
      <c r="C10" s="11">
        <f>'Feuille 2'!F5</f>
        <v>1</v>
      </c>
      <c r="D10" s="12">
        <f>'Feuille 2'!F9</f>
        <v>16.9</v>
      </c>
      <c r="E10" s="12">
        <f t="shared" si="1"/>
        <v>16.9</v>
      </c>
      <c r="F10" s="13">
        <f t="shared" si="2"/>
        <v>16.9</v>
      </c>
      <c r="G10" s="2"/>
      <c r="H10" s="14">
        <v>1.0</v>
      </c>
    </row>
    <row r="11">
      <c r="A11" s="10" t="str">
        <f>'Feuille 2'!I3</f>
        <v>Nerf </v>
      </c>
      <c r="C11" s="11">
        <f>'Feuille 2'!I5</f>
        <v>1</v>
      </c>
      <c r="D11" s="12">
        <f>'Feuille 2'!I9</f>
        <v>49.9</v>
      </c>
      <c r="E11" s="12">
        <f t="shared" si="1"/>
        <v>49.9</v>
      </c>
      <c r="F11" s="13">
        <f t="shared" si="2"/>
        <v>49.9</v>
      </c>
      <c r="G11" s="2"/>
      <c r="H11" s="14">
        <v>1.0</v>
      </c>
    </row>
    <row r="12">
      <c r="A12" s="2" t="str">
        <f>'Feuille 2'!L3</f>
        <v>Ballon champion's league</v>
      </c>
      <c r="C12" s="11">
        <f>'Feuille 2'!L5</f>
        <v>1</v>
      </c>
      <c r="D12" s="16">
        <f>'Feuille 2'!L9</f>
        <v>22.9</v>
      </c>
      <c r="E12" s="12">
        <f t="shared" ref="E12:E14" si="3">C12*D12</f>
        <v>22.9</v>
      </c>
      <c r="F12" s="13">
        <f t="shared" si="2"/>
        <v>22.9</v>
      </c>
      <c r="G12" s="2"/>
      <c r="H12" s="14">
        <v>1.0</v>
      </c>
    </row>
    <row r="13">
      <c r="A13" s="2" t="str">
        <f>'Feuille 2'!O3</f>
        <v>But d'entrainement</v>
      </c>
      <c r="C13" s="11">
        <f>'Feuille 2'!O5</f>
        <v>1</v>
      </c>
      <c r="D13" s="16">
        <f>'Feuille 2'!O9</f>
        <v>49.99</v>
      </c>
      <c r="E13" s="12">
        <f t="shared" si="3"/>
        <v>49.99</v>
      </c>
      <c r="F13" s="13">
        <f t="shared" si="2"/>
        <v>49.99</v>
      </c>
      <c r="G13" s="2"/>
      <c r="H13" s="14">
        <v>1.0</v>
      </c>
    </row>
    <row r="14">
      <c r="A14" s="2" t="str">
        <f>'Feuille 2'!R3</f>
        <v>Lunettes vision alcoolémie</v>
      </c>
      <c r="B14" s="2"/>
      <c r="C14" s="11">
        <f>'Feuille 2'!R5</f>
        <v>1</v>
      </c>
      <c r="D14" s="16">
        <f>'Feuille 2'!R9</f>
        <v>79</v>
      </c>
      <c r="E14" s="12">
        <f t="shared" si="3"/>
        <v>79</v>
      </c>
      <c r="F14" s="13">
        <f t="shared" si="2"/>
        <v>79</v>
      </c>
      <c r="G14" s="2"/>
      <c r="H14" s="14">
        <v>1.0</v>
      </c>
    </row>
    <row r="15">
      <c r="A15" s="2"/>
      <c r="B15" s="2"/>
      <c r="C15" s="11"/>
      <c r="D15" s="16"/>
      <c r="E15" s="17" t="s">
        <v>8</v>
      </c>
      <c r="F15" s="13">
        <f>SUM(F9:F14)</f>
        <v>301.5</v>
      </c>
      <c r="G15" s="2"/>
      <c r="H15" s="14"/>
    </row>
    <row r="16">
      <c r="A16" s="18" t="s">
        <v>9</v>
      </c>
      <c r="F16" s="9"/>
      <c r="G16" s="2"/>
      <c r="H16" s="2"/>
    </row>
    <row r="17">
      <c r="A17" s="19" t="s">
        <v>10</v>
      </c>
      <c r="C17" s="11">
        <f>'Feuille 2'!F21</f>
        <v>1</v>
      </c>
      <c r="D17" s="12">
        <f>'Feuille 2'!F25</f>
        <v>60</v>
      </c>
      <c r="E17" s="12">
        <f t="shared" ref="E17:E18" si="4">D17*C17</f>
        <v>60</v>
      </c>
      <c r="F17" s="13">
        <f t="shared" ref="F17:F18" si="5">E17*H17</f>
        <v>60</v>
      </c>
      <c r="G17" s="2"/>
      <c r="H17" s="14">
        <v>1.0</v>
      </c>
    </row>
    <row r="18">
      <c r="A18" s="15" t="s">
        <v>11</v>
      </c>
      <c r="C18" s="11">
        <v>500.0</v>
      </c>
      <c r="D18" s="12">
        <f>'Feuille 2'!I25</f>
        <v>0.0636</v>
      </c>
      <c r="E18" s="12">
        <f t="shared" si="4"/>
        <v>31.8</v>
      </c>
      <c r="F18" s="13">
        <f t="shared" si="5"/>
        <v>31.8</v>
      </c>
      <c r="G18" s="2"/>
      <c r="H18" s="14">
        <v>1.0</v>
      </c>
    </row>
    <row r="19">
      <c r="A19" s="15"/>
      <c r="C19" s="11"/>
      <c r="D19" s="12"/>
      <c r="E19" s="12"/>
      <c r="F19" s="13"/>
      <c r="G19" s="2"/>
      <c r="H19" s="14">
        <v>1.0</v>
      </c>
    </row>
    <row r="20">
      <c r="A20" s="15"/>
      <c r="C20" s="11"/>
      <c r="D20" s="12"/>
      <c r="E20" s="17" t="s">
        <v>8</v>
      </c>
      <c r="F20" s="13">
        <f>SUM(F17:F19)</f>
        <v>91.8</v>
      </c>
      <c r="G20" s="2"/>
      <c r="H20" s="14">
        <v>1.0</v>
      </c>
    </row>
    <row r="21">
      <c r="A21" s="5"/>
      <c r="B21" s="4"/>
      <c r="C21" s="4"/>
      <c r="D21" s="4"/>
      <c r="E21" s="4"/>
      <c r="F21" s="20"/>
      <c r="G21" s="2"/>
      <c r="H21" s="2"/>
    </row>
    <row r="22">
      <c r="A22" s="21" t="s">
        <v>8</v>
      </c>
      <c r="B22" s="4"/>
      <c r="C22" s="4"/>
      <c r="D22" s="4"/>
      <c r="E22" s="4"/>
      <c r="F22" s="22">
        <f>SUM(F9:F14)+SUM(F17:F18)</f>
        <v>393.3</v>
      </c>
      <c r="G22" s="2"/>
      <c r="H22" s="2"/>
    </row>
  </sheetData>
  <mergeCells count="16">
    <mergeCell ref="A3:F4"/>
    <mergeCell ref="A6:F6"/>
    <mergeCell ref="A7:B7"/>
    <mergeCell ref="A16:F16"/>
    <mergeCell ref="A17:B17"/>
    <mergeCell ref="A18:B18"/>
    <mergeCell ref="A19:B19"/>
    <mergeCell ref="A20:B20"/>
    <mergeCell ref="A21:F21"/>
    <mergeCell ref="A22:E22"/>
    <mergeCell ref="A8:F8"/>
    <mergeCell ref="A9:B9"/>
    <mergeCell ref="A10:B10"/>
    <mergeCell ref="A11:B11"/>
    <mergeCell ref="A12:B12"/>
    <mergeCell ref="A13:B13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3" max="3" width="15.5"/>
    <col customWidth="1" min="6" max="6" width="15.5"/>
    <col customWidth="1" min="12" max="12" width="20.38"/>
    <col customWidth="1" min="18" max="18" width="21.0"/>
  </cols>
  <sheetData>
    <row r="1">
      <c r="A1" s="23"/>
    </row>
    <row r="2">
      <c r="A2" s="2"/>
      <c r="B2" s="24" t="s">
        <v>12</v>
      </c>
      <c r="D2" s="2"/>
      <c r="E2" s="24" t="s">
        <v>12</v>
      </c>
      <c r="G2" s="2"/>
      <c r="H2" s="24" t="s">
        <v>12</v>
      </c>
      <c r="J2" s="2"/>
      <c r="K2" s="24" t="s">
        <v>12</v>
      </c>
      <c r="M2" s="2"/>
      <c r="N2" s="24" t="s">
        <v>12</v>
      </c>
      <c r="P2" s="2"/>
      <c r="Q2" s="24" t="s">
        <v>12</v>
      </c>
      <c r="S2" s="2"/>
      <c r="T2" s="2"/>
      <c r="U2" s="2"/>
      <c r="V2" s="2"/>
      <c r="W2" s="2"/>
      <c r="X2" s="2"/>
      <c r="Y2" s="2"/>
      <c r="Z2" s="2"/>
    </row>
    <row r="3">
      <c r="A3" s="2"/>
      <c r="B3" s="25" t="s">
        <v>13</v>
      </c>
      <c r="C3" s="26" t="s">
        <v>14</v>
      </c>
      <c r="D3" s="2"/>
      <c r="E3" s="25" t="s">
        <v>13</v>
      </c>
      <c r="F3" s="26" t="s">
        <v>15</v>
      </c>
      <c r="G3" s="2"/>
      <c r="H3" s="25" t="s">
        <v>13</v>
      </c>
      <c r="I3" s="26" t="s">
        <v>16</v>
      </c>
      <c r="J3" s="2"/>
      <c r="K3" s="25" t="s">
        <v>13</v>
      </c>
      <c r="L3" s="26" t="s">
        <v>17</v>
      </c>
      <c r="M3" s="2"/>
      <c r="N3" s="25" t="s">
        <v>13</v>
      </c>
      <c r="O3" s="26" t="s">
        <v>18</v>
      </c>
      <c r="P3" s="2"/>
      <c r="Q3" s="25" t="s">
        <v>13</v>
      </c>
      <c r="R3" s="26" t="s">
        <v>19</v>
      </c>
      <c r="S3" s="2"/>
      <c r="T3" s="2"/>
      <c r="U3" s="2"/>
      <c r="V3" s="2"/>
      <c r="W3" s="2"/>
      <c r="X3" s="2"/>
      <c r="Y3" s="2"/>
      <c r="Z3" s="2"/>
    </row>
    <row r="4">
      <c r="B4" s="27" t="s">
        <v>20</v>
      </c>
      <c r="C4" s="25"/>
      <c r="E4" s="27" t="s">
        <v>20</v>
      </c>
      <c r="F4" s="25"/>
      <c r="H4" s="27" t="s">
        <v>20</v>
      </c>
      <c r="I4" s="25"/>
      <c r="K4" s="27" t="s">
        <v>20</v>
      </c>
      <c r="L4" s="25"/>
      <c r="M4" s="2"/>
      <c r="N4" s="27" t="s">
        <v>20</v>
      </c>
      <c r="O4" s="25"/>
      <c r="P4" s="2"/>
      <c r="Q4" s="27" t="s">
        <v>20</v>
      </c>
      <c r="R4" s="25"/>
      <c r="S4" s="2"/>
      <c r="T4" s="2"/>
      <c r="U4" s="2"/>
      <c r="V4" s="2"/>
      <c r="W4" s="2"/>
      <c r="X4" s="2"/>
      <c r="Y4" s="2"/>
      <c r="Z4" s="2"/>
    </row>
    <row r="5">
      <c r="B5" s="28" t="s">
        <v>2</v>
      </c>
      <c r="C5" s="29">
        <v>1.0</v>
      </c>
      <c r="E5" s="28" t="s">
        <v>2</v>
      </c>
      <c r="F5" s="29">
        <v>1.0</v>
      </c>
      <c r="H5" s="28" t="s">
        <v>2</v>
      </c>
      <c r="I5" s="29">
        <v>1.0</v>
      </c>
      <c r="K5" s="28" t="s">
        <v>2</v>
      </c>
      <c r="L5" s="29">
        <v>1.0</v>
      </c>
      <c r="M5" s="2"/>
      <c r="N5" s="28" t="s">
        <v>2</v>
      </c>
      <c r="O5" s="29">
        <v>1.0</v>
      </c>
      <c r="P5" s="2"/>
      <c r="Q5" s="28" t="s">
        <v>2</v>
      </c>
      <c r="R5" s="29">
        <v>1.0</v>
      </c>
      <c r="S5" s="2"/>
      <c r="T5" s="2"/>
      <c r="U5" s="2"/>
      <c r="V5" s="2"/>
      <c r="W5" s="2"/>
      <c r="X5" s="2"/>
      <c r="Y5" s="2"/>
      <c r="Z5" s="2"/>
    </row>
    <row r="6">
      <c r="B6" s="25" t="s">
        <v>21</v>
      </c>
      <c r="C6" s="25"/>
      <c r="E6" s="25" t="s">
        <v>21</v>
      </c>
      <c r="F6" s="27"/>
      <c r="H6" s="25" t="s">
        <v>21</v>
      </c>
      <c r="I6" s="27"/>
      <c r="K6" s="25" t="s">
        <v>21</v>
      </c>
      <c r="L6" s="25"/>
      <c r="M6" s="2"/>
      <c r="N6" s="25" t="s">
        <v>21</v>
      </c>
      <c r="O6" s="25"/>
      <c r="P6" s="2"/>
      <c r="Q6" s="25" t="s">
        <v>21</v>
      </c>
      <c r="R6" s="25"/>
      <c r="S6" s="2"/>
      <c r="T6" s="2"/>
      <c r="U6" s="2"/>
      <c r="V6" s="2"/>
      <c r="W6" s="2"/>
      <c r="X6" s="2"/>
      <c r="Y6" s="2"/>
      <c r="Z6" s="2"/>
    </row>
    <row r="7">
      <c r="B7" s="30" t="s">
        <v>22</v>
      </c>
      <c r="E7" s="30" t="s">
        <v>22</v>
      </c>
      <c r="H7" s="30" t="s">
        <v>22</v>
      </c>
      <c r="K7" s="30" t="s">
        <v>22</v>
      </c>
      <c r="M7" s="2"/>
      <c r="N7" s="30" t="s">
        <v>22</v>
      </c>
      <c r="P7" s="2"/>
      <c r="Q7" s="30" t="s">
        <v>22</v>
      </c>
      <c r="S7" s="2"/>
      <c r="T7" s="2"/>
      <c r="U7" s="2"/>
      <c r="V7" s="2"/>
      <c r="W7" s="2"/>
      <c r="X7" s="2"/>
      <c r="Y7" s="2"/>
      <c r="Z7" s="2"/>
    </row>
    <row r="8">
      <c r="B8" s="2" t="s">
        <v>23</v>
      </c>
      <c r="C8" s="31"/>
      <c r="E8" s="2" t="s">
        <v>23</v>
      </c>
      <c r="F8" s="31"/>
      <c r="H8" s="2" t="s">
        <v>23</v>
      </c>
      <c r="I8" s="31"/>
      <c r="K8" s="2" t="s">
        <v>23</v>
      </c>
      <c r="L8" s="31"/>
      <c r="M8" s="2"/>
      <c r="N8" s="2" t="s">
        <v>23</v>
      </c>
      <c r="O8" s="31"/>
      <c r="P8" s="2"/>
      <c r="Q8" s="2" t="s">
        <v>23</v>
      </c>
      <c r="R8" s="31"/>
      <c r="S8" s="2"/>
      <c r="T8" s="2"/>
      <c r="U8" s="2"/>
      <c r="V8" s="2"/>
      <c r="W8" s="2"/>
      <c r="X8" s="2"/>
      <c r="Y8" s="2"/>
      <c r="Z8" s="2"/>
    </row>
    <row r="9">
      <c r="B9" s="27" t="s">
        <v>24</v>
      </c>
      <c r="C9" s="17">
        <v>82.81</v>
      </c>
      <c r="E9" s="27" t="s">
        <v>24</v>
      </c>
      <c r="F9" s="17">
        <v>16.9</v>
      </c>
      <c r="H9" s="27" t="s">
        <v>24</v>
      </c>
      <c r="I9" s="17">
        <v>49.9</v>
      </c>
      <c r="K9" s="27" t="s">
        <v>24</v>
      </c>
      <c r="L9" s="17">
        <v>22.9</v>
      </c>
      <c r="M9" s="2"/>
      <c r="N9" s="27" t="s">
        <v>24</v>
      </c>
      <c r="O9" s="17">
        <v>49.99</v>
      </c>
      <c r="P9" s="2"/>
      <c r="Q9" s="27" t="s">
        <v>24</v>
      </c>
      <c r="R9" s="17">
        <v>79.0</v>
      </c>
      <c r="S9" s="2"/>
      <c r="T9" s="2"/>
      <c r="U9" s="2"/>
      <c r="V9" s="2"/>
      <c r="W9" s="2"/>
      <c r="X9" s="2"/>
      <c r="Y9" s="2"/>
      <c r="Z9" s="2"/>
    </row>
    <row r="10">
      <c r="B10" s="2" t="s">
        <v>25</v>
      </c>
      <c r="C10" s="14"/>
      <c r="E10" s="2" t="s">
        <v>25</v>
      </c>
      <c r="F10" s="14"/>
      <c r="H10" s="2" t="s">
        <v>25</v>
      </c>
      <c r="I10" s="14"/>
      <c r="K10" s="2" t="s">
        <v>25</v>
      </c>
      <c r="L10" s="14"/>
      <c r="M10" s="2"/>
      <c r="N10" s="2" t="s">
        <v>25</v>
      </c>
      <c r="O10" s="14"/>
      <c r="P10" s="2"/>
      <c r="Q10" s="2" t="s">
        <v>25</v>
      </c>
      <c r="R10" s="14"/>
      <c r="S10" s="2"/>
      <c r="T10" s="2"/>
      <c r="U10" s="2"/>
      <c r="V10" s="2"/>
      <c r="W10" s="2"/>
      <c r="X10" s="2"/>
      <c r="Y10" s="2"/>
      <c r="Z10" s="2"/>
    </row>
    <row r="11">
      <c r="B11" s="2" t="s">
        <v>26</v>
      </c>
      <c r="C11" s="12"/>
      <c r="E11" s="2" t="s">
        <v>26</v>
      </c>
      <c r="F11" s="12"/>
      <c r="H11" s="2" t="s">
        <v>26</v>
      </c>
      <c r="I11" s="12"/>
      <c r="K11" s="2" t="s">
        <v>26</v>
      </c>
      <c r="L11" s="12"/>
      <c r="M11" s="2"/>
      <c r="N11" s="2" t="s">
        <v>26</v>
      </c>
      <c r="O11" s="12"/>
      <c r="P11" s="2"/>
      <c r="Q11" s="2" t="s">
        <v>26</v>
      </c>
      <c r="R11" s="12"/>
      <c r="S11" s="2"/>
      <c r="T11" s="2"/>
      <c r="U11" s="2"/>
      <c r="V11" s="2"/>
      <c r="W11" s="2"/>
      <c r="X11" s="2"/>
      <c r="Y11" s="2"/>
      <c r="Z11" s="2"/>
    </row>
    <row r="12">
      <c r="B12" s="2" t="s">
        <v>27</v>
      </c>
      <c r="C12" s="12"/>
      <c r="E12" s="2" t="s">
        <v>27</v>
      </c>
      <c r="F12" s="12"/>
      <c r="H12" s="2" t="s">
        <v>27</v>
      </c>
      <c r="I12" s="12"/>
      <c r="K12" s="2" t="s">
        <v>27</v>
      </c>
      <c r="L12" s="12"/>
      <c r="M12" s="2"/>
      <c r="N12" s="2" t="s">
        <v>27</v>
      </c>
      <c r="O12" s="12"/>
      <c r="P12" s="2"/>
      <c r="Q12" s="2" t="s">
        <v>27</v>
      </c>
      <c r="R12" s="12"/>
      <c r="S12" s="2"/>
      <c r="T12" s="2"/>
      <c r="U12" s="2"/>
      <c r="V12" s="2"/>
      <c r="W12" s="2"/>
      <c r="X12" s="2"/>
      <c r="Y12" s="2"/>
      <c r="Z12" s="2"/>
    </row>
    <row r="13">
      <c r="B13" s="2"/>
      <c r="C13" s="2"/>
      <c r="E13" s="2"/>
      <c r="F13" s="2"/>
      <c r="H13" s="2"/>
      <c r="I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>
      <c r="B14" s="32" t="s">
        <v>28</v>
      </c>
      <c r="E14" s="32" t="s">
        <v>28</v>
      </c>
      <c r="H14" s="32" t="s">
        <v>28</v>
      </c>
      <c r="K14" s="32" t="s">
        <v>28</v>
      </c>
      <c r="M14" s="2"/>
      <c r="N14" s="32" t="s">
        <v>28</v>
      </c>
      <c r="P14" s="2"/>
      <c r="Q14" s="32" t="s">
        <v>28</v>
      </c>
      <c r="S14" s="2"/>
      <c r="T14" s="2"/>
      <c r="U14" s="2"/>
      <c r="V14" s="2"/>
      <c r="W14" s="2"/>
      <c r="X14" s="2"/>
      <c r="Y14" s="2"/>
      <c r="Z14" s="2"/>
    </row>
    <row r="15">
      <c r="B15" s="2" t="s">
        <v>29</v>
      </c>
      <c r="C15" s="33">
        <v>0.0</v>
      </c>
      <c r="E15" s="2" t="s">
        <v>29</v>
      </c>
      <c r="F15" s="33">
        <v>0.0</v>
      </c>
      <c r="H15" s="2" t="s">
        <v>29</v>
      </c>
      <c r="I15" s="33">
        <v>0.0</v>
      </c>
      <c r="K15" s="2" t="s">
        <v>29</v>
      </c>
      <c r="L15" s="33">
        <v>0.0</v>
      </c>
      <c r="M15" s="2"/>
      <c r="N15" s="2" t="s">
        <v>29</v>
      </c>
      <c r="O15" s="33">
        <v>0.0</v>
      </c>
      <c r="P15" s="2"/>
      <c r="Q15" s="2" t="s">
        <v>29</v>
      </c>
      <c r="R15" s="33">
        <v>0.0</v>
      </c>
      <c r="S15" s="2"/>
      <c r="T15" s="2"/>
      <c r="U15" s="2"/>
      <c r="V15" s="2"/>
      <c r="W15" s="2"/>
      <c r="X15" s="2"/>
      <c r="Y15" s="2"/>
      <c r="Z15" s="2"/>
    </row>
    <row r="16">
      <c r="B16" s="2" t="s">
        <v>30</v>
      </c>
      <c r="C16" s="12"/>
      <c r="E16" s="2" t="s">
        <v>30</v>
      </c>
      <c r="F16" s="12"/>
      <c r="H16" s="2" t="s">
        <v>30</v>
      </c>
      <c r="I16" s="12"/>
      <c r="K16" s="2" t="s">
        <v>30</v>
      </c>
      <c r="L16" s="12"/>
      <c r="M16" s="2"/>
      <c r="N16" s="2" t="s">
        <v>30</v>
      </c>
      <c r="O16" s="12"/>
      <c r="P16" s="2"/>
      <c r="Q16" s="2" t="s">
        <v>30</v>
      </c>
      <c r="R16" s="12"/>
      <c r="S16" s="2"/>
      <c r="T16" s="2"/>
      <c r="U16" s="2"/>
      <c r="V16" s="2"/>
      <c r="W16" s="2"/>
      <c r="X16" s="2"/>
      <c r="Y16" s="2"/>
      <c r="Z16" s="2"/>
    </row>
    <row r="17">
      <c r="A17" s="23"/>
    </row>
    <row r="18">
      <c r="B18" s="34" t="s">
        <v>31</v>
      </c>
      <c r="C18" s="35">
        <f> C9+F9+I9+L9+O9+R9</f>
        <v>301.5</v>
      </c>
      <c r="E18" s="36" t="s">
        <v>9</v>
      </c>
      <c r="G18" s="2"/>
      <c r="H18" s="36" t="s">
        <v>9</v>
      </c>
      <c r="J18" s="2"/>
      <c r="K18" s="36"/>
      <c r="M18" s="2"/>
      <c r="N18" s="36"/>
    </row>
    <row r="19">
      <c r="E19" s="25" t="s">
        <v>13</v>
      </c>
      <c r="F19" s="26" t="s">
        <v>10</v>
      </c>
      <c r="G19" s="2"/>
      <c r="H19" s="25" t="s">
        <v>13</v>
      </c>
      <c r="I19" s="25" t="s">
        <v>11</v>
      </c>
      <c r="J19" s="2"/>
      <c r="K19" s="25"/>
      <c r="L19" s="25"/>
      <c r="M19" s="2"/>
      <c r="N19" s="25"/>
      <c r="O19" s="25"/>
    </row>
    <row r="20">
      <c r="B20" s="34" t="s">
        <v>8</v>
      </c>
      <c r="C20" s="35">
        <f> C9+F9+I9+L9+O9+R9+F28+I28</f>
        <v>393.3</v>
      </c>
      <c r="E20" s="27" t="s">
        <v>20</v>
      </c>
      <c r="F20" s="25"/>
      <c r="H20" s="27" t="s">
        <v>20</v>
      </c>
      <c r="I20" s="25"/>
      <c r="K20" s="27"/>
      <c r="L20" s="25"/>
      <c r="N20" s="27"/>
      <c r="O20" s="25"/>
    </row>
    <row r="21">
      <c r="E21" s="37" t="s">
        <v>2</v>
      </c>
      <c r="F21" s="29">
        <v>1.0</v>
      </c>
      <c r="H21" s="37" t="s">
        <v>2</v>
      </c>
      <c r="I21" s="29">
        <v>500.0</v>
      </c>
      <c r="K21" s="37"/>
      <c r="L21" s="11"/>
      <c r="N21" s="37"/>
      <c r="O21" s="11"/>
    </row>
    <row r="22">
      <c r="E22" s="25" t="s">
        <v>21</v>
      </c>
      <c r="F22" s="25"/>
      <c r="H22" s="25" t="s">
        <v>21</v>
      </c>
      <c r="I22" s="25"/>
      <c r="K22" s="25"/>
      <c r="L22" s="38"/>
      <c r="N22" s="25"/>
      <c r="O22" s="38"/>
    </row>
    <row r="23">
      <c r="E23" s="30" t="s">
        <v>22</v>
      </c>
      <c r="H23" s="30" t="s">
        <v>22</v>
      </c>
      <c r="K23" s="30"/>
      <c r="N23" s="30"/>
    </row>
    <row r="24">
      <c r="E24" s="2" t="s">
        <v>23</v>
      </c>
      <c r="F24" s="31" t="s">
        <v>32</v>
      </c>
      <c r="H24" s="2" t="s">
        <v>23</v>
      </c>
      <c r="I24" s="31" t="s">
        <v>32</v>
      </c>
      <c r="K24" s="2"/>
      <c r="L24" s="31"/>
      <c r="N24" s="2"/>
      <c r="O24" s="31"/>
    </row>
    <row r="25">
      <c r="E25" s="27" t="s">
        <v>24</v>
      </c>
      <c r="F25" s="17">
        <v>60.0</v>
      </c>
      <c r="H25" s="27" t="s">
        <v>24</v>
      </c>
      <c r="I25" s="12">
        <v>0.0636</v>
      </c>
      <c r="K25" s="27"/>
      <c r="L25" s="12"/>
      <c r="N25" s="27"/>
      <c r="O25" s="12"/>
    </row>
    <row r="26">
      <c r="E26" s="2" t="s">
        <v>25</v>
      </c>
      <c r="F26" s="14">
        <v>0.0</v>
      </c>
      <c r="H26" s="2" t="s">
        <v>25</v>
      </c>
      <c r="I26" s="14">
        <v>0.0</v>
      </c>
      <c r="K26" s="2"/>
      <c r="L26" s="14"/>
      <c r="N26" s="2"/>
      <c r="O26" s="14"/>
    </row>
    <row r="27">
      <c r="E27" s="2" t="s">
        <v>26</v>
      </c>
      <c r="F27" s="17">
        <v>60.0</v>
      </c>
      <c r="H27" s="2" t="s">
        <v>26</v>
      </c>
      <c r="I27" s="12">
        <f>I25*I21</f>
        <v>31.8</v>
      </c>
      <c r="K27" s="2"/>
      <c r="L27" s="12"/>
      <c r="N27" s="2"/>
      <c r="O27" s="12"/>
    </row>
    <row r="28">
      <c r="E28" s="2" t="s">
        <v>27</v>
      </c>
      <c r="F28" s="17">
        <v>60.0</v>
      </c>
      <c r="H28" s="2" t="s">
        <v>27</v>
      </c>
      <c r="I28" s="12">
        <f>(I25*(1-I26))*I21</f>
        <v>31.8</v>
      </c>
      <c r="K28" s="2"/>
      <c r="L28" s="12"/>
      <c r="N28" s="2"/>
      <c r="O28" s="12"/>
    </row>
    <row r="29">
      <c r="E29" s="2"/>
      <c r="F29" s="2"/>
      <c r="H29" s="2"/>
      <c r="I29" s="2"/>
      <c r="K29" s="2"/>
      <c r="L29" s="2"/>
      <c r="N29" s="2"/>
      <c r="O29" s="2"/>
    </row>
    <row r="30">
      <c r="E30" s="32" t="s">
        <v>28</v>
      </c>
      <c r="H30" s="32" t="s">
        <v>28</v>
      </c>
      <c r="K30" s="32"/>
      <c r="N30" s="39"/>
    </row>
    <row r="31">
      <c r="E31" s="2"/>
      <c r="F31" s="40"/>
      <c r="H31" s="2"/>
      <c r="I31" s="41"/>
      <c r="K31" s="2"/>
      <c r="L31" s="41"/>
      <c r="N31" s="2"/>
      <c r="O31" s="41"/>
    </row>
    <row r="32">
      <c r="E32" s="2"/>
      <c r="F32" s="12"/>
      <c r="H32" s="2"/>
      <c r="I32" s="12"/>
      <c r="K32" s="2"/>
      <c r="L32" s="12"/>
      <c r="N32" s="2"/>
      <c r="O32" s="12"/>
    </row>
  </sheetData>
  <mergeCells count="39">
    <mergeCell ref="A1:Z1"/>
    <mergeCell ref="B2:C2"/>
    <mergeCell ref="E2:F2"/>
    <mergeCell ref="H2:I2"/>
    <mergeCell ref="K2:L2"/>
    <mergeCell ref="N2:O2"/>
    <mergeCell ref="Q2:R2"/>
    <mergeCell ref="K7:L7"/>
    <mergeCell ref="N7:O7"/>
    <mergeCell ref="Q7:R7"/>
    <mergeCell ref="B14:C14"/>
    <mergeCell ref="E14:F14"/>
    <mergeCell ref="K14:L14"/>
    <mergeCell ref="N14:O14"/>
    <mergeCell ref="Q14:R14"/>
    <mergeCell ref="A17:Z17"/>
    <mergeCell ref="K18:L18"/>
    <mergeCell ref="N18:O18"/>
    <mergeCell ref="A3:A16"/>
    <mergeCell ref="D3:D16"/>
    <mergeCell ref="G3:G16"/>
    <mergeCell ref="J3:J16"/>
    <mergeCell ref="B7:C7"/>
    <mergeCell ref="H7:I7"/>
    <mergeCell ref="H14:I14"/>
    <mergeCell ref="H18:I18"/>
    <mergeCell ref="K23:L23"/>
    <mergeCell ref="N23:O23"/>
    <mergeCell ref="E30:F30"/>
    <mergeCell ref="H30:I30"/>
    <mergeCell ref="N30:O30"/>
    <mergeCell ref="E7:F7"/>
    <mergeCell ref="E18:F18"/>
    <mergeCell ref="G19:G32"/>
    <mergeCell ref="J19:J32"/>
    <mergeCell ref="M19:M32"/>
    <mergeCell ref="E23:F23"/>
    <mergeCell ref="H23:I23"/>
    <mergeCell ref="K30:L30"/>
  </mergeCells>
  <drawing r:id="rId1"/>
</worksheet>
</file>