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202300"/>
  <mc:AlternateContent xmlns:mc="http://schemas.openxmlformats.org/markup-compatibility/2006">
    <mc:Choice Requires="x15">
      <x15ac:absPath xmlns:x15ac="http://schemas.microsoft.com/office/spreadsheetml/2010/11/ac" url="/Users/macbook/Desktop/IESEG studio/Sur le Fil/Crous/"/>
    </mc:Choice>
  </mc:AlternateContent>
  <xr:revisionPtr revIDLastSave="0" documentId="13_ncr:1_{CBA5197E-1CE0-4C44-A1DF-402AF8A7E987}" xr6:coauthVersionLast="47" xr6:coauthVersionMax="47" xr10:uidLastSave="{00000000-0000-0000-0000-000000000000}"/>
  <bookViews>
    <workbookView xWindow="0" yWindow="500" windowWidth="28800" windowHeight="16120" xr2:uid="{853B8DB6-6229-AB4A-832F-057DF920519A}"/>
  </bookViews>
  <sheets>
    <sheet name="BUDGET PREVISIONNEL" sheetId="2" r:id="rId1"/>
    <sheet name="DETAIL DES CHARGES" sheetId="3" r:id="rId2"/>
    <sheet name="DETAIL DES PRODUITS" sheetId="4" r:id="rId3"/>
    <sheet name="ANNEXES"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3" l="1"/>
  <c r="G8" i="2"/>
  <c r="C3" i="2"/>
  <c r="G3" i="2"/>
  <c r="C13" i="2"/>
  <c r="C9" i="2"/>
  <c r="C16" i="2" l="1"/>
  <c r="D3" i="2" s="1"/>
  <c r="D13" i="2"/>
  <c r="G6" i="2"/>
  <c r="D9" i="2" l="1"/>
  <c r="G16" i="2"/>
  <c r="H3" i="2" s="1"/>
  <c r="H8" i="2" l="1"/>
  <c r="H6" i="2"/>
</calcChain>
</file>

<file path=xl/sharedStrings.xml><?xml version="1.0" encoding="utf-8"?>
<sst xmlns="http://schemas.openxmlformats.org/spreadsheetml/2006/main" count="80" uniqueCount="51">
  <si>
    <t>CHARGES</t>
  </si>
  <si>
    <t>PRODUITS</t>
  </si>
  <si>
    <t>Maquillage</t>
  </si>
  <si>
    <t>Accessoires</t>
  </si>
  <si>
    <t>AIDE EN NATURE</t>
  </si>
  <si>
    <t>Transport</t>
  </si>
  <si>
    <t>TOURNAGE</t>
  </si>
  <si>
    <t>LOGISTIQUE</t>
  </si>
  <si>
    <t>DISTRIBUTION</t>
  </si>
  <si>
    <t>TOTAL</t>
  </si>
  <si>
    <t>Lieu de tournage</t>
  </si>
  <si>
    <t>Frais de bouche</t>
  </si>
  <si>
    <t>Frais d'hébergement</t>
  </si>
  <si>
    <t>Impression 20 affiches</t>
  </si>
  <si>
    <t>COTISATION IESEG STUDIO</t>
  </si>
  <si>
    <t>Fonds propres</t>
  </si>
  <si>
    <t>Soutien financier IESEG</t>
  </si>
  <si>
    <t>SUBVENTIONNEMENT</t>
  </si>
  <si>
    <t>CROUS</t>
  </si>
  <si>
    <t>Equipement</t>
  </si>
  <si>
    <t>Costumes (8 personnages)</t>
  </si>
  <si>
    <t>Salle de projection (100 places)</t>
  </si>
  <si>
    <t>Hébergement</t>
  </si>
  <si>
    <t>CHARGE</t>
  </si>
  <si>
    <t>COUT</t>
  </si>
  <si>
    <t>DETAILS</t>
  </si>
  <si>
    <t>Le lieu de tournage est une maison de 420m2 habitables, 3 étages (rez-de-chaussée), environ 800m2 de jardin, située près de Carcassonne. L'estimation du prix de location a été réalisée de la manière suivante : à partir d'informations fournies par les propriétaires, et de 3 simulateurs d'estimation immobilière différents proposés par des entreprises spécialisées nous avons obtenu 3 estimations relativement proches les unes des autres du prix de location d'une telle propriété pour une durée de deux semaines. Puis, en prenant les deux valeurs les plus proches et les plus basses nous avons fait une moyenne que nous avons ensuite revue à la baisse (10%), afin de parvenir à ce résultat. Les estimations utilisées sont fournie dans la feuille "Annexes".</t>
  </si>
  <si>
    <t xml:space="preserve">Les articles précis n'ont pas encore été sélectionnés, toutefois ce coût a été établi par l'équipe et devrait suffire à couvrir les dépenses liées aux tenues vestimentaires des acteurs. En cas, de sous-estimation de ces coûts, des fonds propres supplémentaires seront débloqués. </t>
  </si>
  <si>
    <t>La catégorie Accessoires regroupe les articles suivants:
•	Masque : 26 €
•	Hache factice réaliste : 29,97€
•	Vase cassable : 28€
•	Lecteur cassette (style années 80) : 20€
•	Cassette : 4€
•	Spray fumigène : 33,8 € (16,9 x 2)</t>
  </si>
  <si>
    <t xml:space="preserve">Les articles précis n'ont pas encore été sélectionnés, toutefois ce coût a été établi par l'équipe et devrait suffire à couvrir les dépenses liées aux maquillages des personnages, mais également aux effets spéciaux (sang, membres, etc.). En cas, de sous-estimation de ces coûts, des fonds propres supplémentaires seront débloqués. </t>
  </si>
  <si>
    <t xml:space="preserve">Frais d'hébergement </t>
  </si>
  <si>
    <t>Frais estimés pour une quinzaine de personnes à partir des indications de la propriétaire.</t>
  </si>
  <si>
    <t>Montant estimé à l'aide des paramètres suivants:
•	Prix de l'essence moyen : 1,9€/L
•	Distance de Paris à au lieu de tournage : 742km
•	D'après Total 1km consomme 0,07L en moyenne
•	Nombre de trajets aller pour une quinzaine de personnes : 3
Ce qui donne 1,9 x 742 x 0,7 x 3 = 296,06 €</t>
  </si>
  <si>
    <t>Montant estimé à l'aide des prix de location de salles de filmothèques avec une capacité d'une centaine de personnes pour une durée d'une heure et demie.</t>
  </si>
  <si>
    <t>Affiches destinées à être gagnées à l'occasion de cours.</t>
  </si>
  <si>
    <t>PRODUIT</t>
  </si>
  <si>
    <t>VALEUR</t>
  </si>
  <si>
    <t>Financement privé, susceptible d'augmenter afin de couvrir des coûts imprévus.</t>
  </si>
  <si>
    <t>Financement accordé par l'IESEG afin de soutenir l'initative. La procédure d'obtention de ce financement est en cours.</t>
  </si>
  <si>
    <t>Le lieu de projection pouvant accueillir 276 personnes nous est gracieusement prêté par l'IESEG.</t>
  </si>
  <si>
    <t>Lieu de projection</t>
  </si>
  <si>
    <t>Les coûts liés à l'hébergement sont pris en charge par les hôtes</t>
  </si>
  <si>
    <t>Les membres de l'équipe du tournage prennent chacun en charge leurs propres frais de transport.</t>
  </si>
  <si>
    <t>COFINANCEMENT IESEG STUDIO</t>
  </si>
  <si>
    <t>Montant demandé au service Culture Actions du CROUS, calculé comme suit : 
Montant demandé = 38,99 + 125,49 + 125 + 26 + 29,97 + 28 +  20 + 4 + 33,8 + 336 + 90,97 = 858,25 €
Les coûts ainsi couverts seraient ceux du matériel d'équipement non acquis, des accessoires, des costumes, et du maquillage.</t>
  </si>
  <si>
    <t>Le lieu nous est gracieusement prêté par les propriétaires pour l'intégralité du tournage.</t>
  </si>
  <si>
    <t>ANNEXE 1</t>
  </si>
  <si>
    <t>ANNEXE 2</t>
  </si>
  <si>
    <t>IESEG STUDIO</t>
  </si>
  <si>
    <t>La catégorie équipement regroupe les charges suivantes:
•	Caméra (Canon R10) : 996,00 €.
•	Stabilisateur (Tascam DR-40x) : 212,00€
•	Spots lumineux (Lumière vidéo Yongnuo YN600L) :  159€
•	Micro et perche (Sennheiser HD-25) : 133 €
•	Set de lumière : 38,99€. 
•	Moniteur : 125,49€.
•	Disque dur externe (WD 5 TO) : 125€.</t>
  </si>
  <si>
    <t>La caméra, le stabilisateur, le micro, la perche ainsi que deux spots lumineux nous sont gracieusement fournis par IESEG studio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</si>
</sst>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6" formatCode="_-[$€-2]\ * #,##0.00_-;\-[$€-2]\ * #,##0.00_-;_-[$€-2]\ * &quot;-&quot;??_-;_-@_-"/>
    <numFmt numFmtId="167" formatCode="0.0%"/>
  </numFmts>
  <fonts count="6" x14ac:knownFonts="1">
    <font>
      <sz val="12"/>
      <color theme="1"/>
      <name val="Aptos Narrow"/>
      <family val="2"/>
      <scheme val="minor"/>
    </font>
    <font>
      <sz val="12"/>
      <color theme="1"/>
      <name val="Aptos Narrow"/>
      <family val="2"/>
      <scheme val="minor"/>
    </font>
    <font>
      <b/>
      <sz val="12"/>
      <color theme="1"/>
      <name val="Aptos Narrow"/>
      <scheme val="minor"/>
    </font>
    <font>
      <sz val="12"/>
      <color theme="0"/>
      <name val="Aptos Narrow"/>
      <family val="2"/>
      <scheme val="minor"/>
    </font>
    <font>
      <sz val="8"/>
      <name val="Aptos Narrow"/>
      <family val="2"/>
      <scheme val="minor"/>
    </font>
    <font>
      <sz val="12"/>
      <color theme="1"/>
      <name val="Aptos Narrow"/>
      <scheme val="minor"/>
    </font>
  </fonts>
  <fills count="6">
    <fill>
      <patternFill patternType="none"/>
    </fill>
    <fill>
      <patternFill patternType="gray125"/>
    </fill>
    <fill>
      <patternFill patternType="solid">
        <fgColor theme="3" tint="9.9978637043366805E-2"/>
        <bgColor indexed="64"/>
      </patternFill>
    </fill>
    <fill>
      <patternFill patternType="solid">
        <fgColor theme="3" tint="0.749992370372631"/>
        <bgColor indexed="64"/>
      </patternFill>
    </fill>
    <fill>
      <patternFill patternType="solid">
        <fgColor theme="0"/>
        <bgColor indexed="64"/>
      </patternFill>
    </fill>
    <fill>
      <patternFill patternType="solid">
        <fgColor theme="4"/>
        <bgColor indexed="64"/>
      </patternFill>
    </fill>
  </fills>
  <borders count="32">
    <border>
      <left/>
      <right/>
      <top/>
      <bottom/>
      <diagonal/>
    </border>
    <border>
      <left style="thin">
        <color indexed="64"/>
      </left>
      <right/>
      <top/>
      <bottom/>
      <diagonal/>
    </border>
    <border>
      <left/>
      <right style="thin">
        <color indexed="64"/>
      </right>
      <top/>
      <bottom/>
      <diagonal/>
    </border>
    <border>
      <left/>
      <right/>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1"/>
      </right>
      <top/>
      <bottom/>
      <diagonal/>
    </border>
    <border>
      <left style="thin">
        <color indexed="64"/>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2" tint="-9.9978637043366805E-2"/>
      </top>
      <bottom style="thin">
        <color theme="2" tint="-9.9978637043366805E-2"/>
      </bottom>
      <diagonal/>
    </border>
    <border>
      <left style="thin">
        <color theme="1"/>
      </left>
      <right style="thin">
        <color theme="1"/>
      </right>
      <top/>
      <bottom/>
      <diagonal/>
    </border>
    <border>
      <left style="thin">
        <color theme="1"/>
      </left>
      <right style="thin">
        <color theme="1"/>
      </right>
      <top/>
      <bottom style="thin">
        <color theme="2" tint="-9.9978637043366805E-2"/>
      </bottom>
      <diagonal/>
    </border>
    <border>
      <left/>
      <right style="thin">
        <color theme="2" tint="-9.9978637043366805E-2"/>
      </right>
      <top style="thin">
        <color theme="1"/>
      </top>
      <bottom style="thin">
        <color theme="1"/>
      </bottom>
      <diagonal/>
    </border>
    <border>
      <left/>
      <right style="thin">
        <color theme="2" tint="-9.9978637043366805E-2"/>
      </right>
      <top style="thin">
        <color theme="1"/>
      </top>
      <bottom/>
      <diagonal/>
    </border>
    <border>
      <left/>
      <right style="thin">
        <color theme="2" tint="-9.9978637043366805E-2"/>
      </right>
      <top/>
      <bottom style="thin">
        <color theme="1"/>
      </bottom>
      <diagonal/>
    </border>
    <border>
      <left style="thin">
        <color theme="2" tint="-9.9978637043366805E-2"/>
      </left>
      <right style="thin">
        <color theme="1"/>
      </right>
      <top style="thin">
        <color theme="1"/>
      </top>
      <bottom style="thin">
        <color theme="2" tint="-9.9978637043366805E-2"/>
      </bottom>
      <diagonal/>
    </border>
    <border>
      <left/>
      <right style="thin">
        <color theme="1"/>
      </right>
      <top style="thin">
        <color theme="1"/>
      </top>
      <bottom/>
      <diagonal/>
    </border>
    <border>
      <left/>
      <right style="thin">
        <color theme="2" tint="-9.9978637043366805E-2"/>
      </right>
      <top/>
      <bottom/>
      <diagonal/>
    </border>
    <border>
      <left style="thin">
        <color theme="1"/>
      </left>
      <right style="thin">
        <color theme="1"/>
      </right>
      <top style="thin">
        <color theme="1"/>
      </top>
      <bottom style="thin">
        <color theme="1"/>
      </bottom>
      <diagonal/>
    </border>
    <border>
      <left style="thin">
        <color theme="2" tint="-9.9978637043366805E-2"/>
      </left>
      <right style="thin">
        <color theme="2" tint="-9.9978637043366805E-2"/>
      </right>
      <top/>
      <bottom style="thin">
        <color theme="2" tint="-9.9978637043366805E-2"/>
      </bottom>
      <diagonal/>
    </border>
    <border>
      <left/>
      <right style="thin">
        <color theme="3" tint="0.749992370372631"/>
      </right>
      <top style="thin">
        <color theme="1"/>
      </top>
      <bottom style="thin">
        <color theme="1"/>
      </bottom>
      <diagonal/>
    </border>
    <border>
      <left/>
      <right style="thin">
        <color theme="2" tint="-9.9978637043366805E-2"/>
      </right>
      <top/>
      <bottom style="thin">
        <color theme="2" tint="-9.9978637043366805E-2"/>
      </bottom>
      <diagonal/>
    </border>
    <border>
      <left style="thin">
        <color theme="2" tint="-9.9978637043366805E-2"/>
      </left>
      <right style="thin">
        <color theme="1"/>
      </right>
      <top style="thin">
        <color theme="1"/>
      </top>
      <bottom style="thin">
        <color theme="1"/>
      </bottom>
      <diagonal/>
    </border>
    <border>
      <left style="thin">
        <color theme="2" tint="-9.9978637043366805E-2"/>
      </left>
      <right style="thin">
        <color theme="1"/>
      </right>
      <top/>
      <bottom style="thin">
        <color theme="1"/>
      </bottom>
      <diagonal/>
    </border>
    <border>
      <left style="thin">
        <color theme="1"/>
      </left>
      <right/>
      <top/>
      <bottom style="thin">
        <color theme="1"/>
      </bottom>
      <diagonal/>
    </border>
    <border>
      <left/>
      <right style="thin">
        <color indexed="64"/>
      </right>
      <top/>
      <bottom style="thin">
        <color theme="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1">
    <xf numFmtId="0" fontId="0" fillId="0" borderId="0" xfId="0"/>
    <xf numFmtId="0" fontId="0" fillId="0" borderId="2" xfId="0" applyBorder="1"/>
    <xf numFmtId="0" fontId="0" fillId="0" borderId="1" xfId="0" applyBorder="1"/>
    <xf numFmtId="0" fontId="0" fillId="0" borderId="3" xfId="0" applyBorder="1"/>
    <xf numFmtId="0" fontId="0" fillId="0" borderId="5" xfId="0" applyBorder="1"/>
    <xf numFmtId="0" fontId="3" fillId="2" borderId="6" xfId="0" applyFont="1" applyFill="1" applyBorder="1"/>
    <xf numFmtId="0" fontId="3" fillId="2" borderId="7" xfId="0" applyFont="1" applyFill="1" applyBorder="1"/>
    <xf numFmtId="0" fontId="2" fillId="3" borderId="8" xfId="0" applyFont="1" applyFill="1" applyBorder="1"/>
    <xf numFmtId="0" fontId="0" fillId="3" borderId="10" xfId="0" applyFill="1" applyBorder="1"/>
    <xf numFmtId="0" fontId="0" fillId="0" borderId="11" xfId="0" applyBorder="1"/>
    <xf numFmtId="0" fontId="0" fillId="0" borderId="12" xfId="0" applyBorder="1"/>
    <xf numFmtId="0" fontId="0" fillId="0" borderId="13" xfId="0" applyBorder="1"/>
    <xf numFmtId="0" fontId="2" fillId="3" borderId="14" xfId="0" applyFont="1" applyFill="1" applyBorder="1"/>
    <xf numFmtId="0" fontId="3" fillId="2" borderId="9" xfId="0" applyFont="1" applyFill="1" applyBorder="1"/>
    <xf numFmtId="0" fontId="3" fillId="2" borderId="10" xfId="0" applyFont="1" applyFill="1" applyBorder="1"/>
    <xf numFmtId="0" fontId="2" fillId="3" borderId="12" xfId="0" applyFont="1" applyFill="1" applyBorder="1"/>
    <xf numFmtId="0" fontId="2" fillId="3" borderId="9" xfId="0" applyFont="1" applyFill="1" applyBorder="1"/>
    <xf numFmtId="0" fontId="3" fillId="4" borderId="15" xfId="0" applyFont="1" applyFill="1" applyBorder="1"/>
    <xf numFmtId="0" fontId="0" fillId="0" borderId="16" xfId="0" applyBorder="1"/>
    <xf numFmtId="0" fontId="0" fillId="0" borderId="17" xfId="0" applyBorder="1"/>
    <xf numFmtId="0" fontId="0" fillId="4" borderId="15" xfId="0" applyFill="1" applyBorder="1"/>
    <xf numFmtId="0" fontId="3" fillId="2" borderId="12" xfId="0" applyFont="1" applyFill="1" applyBorder="1"/>
    <xf numFmtId="166" fontId="0" fillId="0" borderId="0" xfId="0" applyNumberFormat="1"/>
    <xf numFmtId="166" fontId="0" fillId="0" borderId="12" xfId="0" applyNumberFormat="1" applyBorder="1"/>
    <xf numFmtId="44" fontId="0" fillId="0" borderId="0" xfId="1" applyFont="1" applyBorder="1"/>
    <xf numFmtId="44" fontId="0" fillId="0" borderId="3" xfId="1" applyFont="1" applyBorder="1"/>
    <xf numFmtId="166" fontId="2" fillId="3" borderId="9" xfId="0" applyNumberFormat="1" applyFont="1" applyFill="1" applyBorder="1"/>
    <xf numFmtId="0" fontId="2" fillId="3" borderId="10" xfId="0" applyFont="1" applyFill="1" applyBorder="1"/>
    <xf numFmtId="0" fontId="5" fillId="3" borderId="14" xfId="0" applyFont="1" applyFill="1" applyBorder="1"/>
    <xf numFmtId="44" fontId="2" fillId="3" borderId="12" xfId="1" applyFont="1" applyFill="1" applyBorder="1"/>
    <xf numFmtId="44" fontId="2" fillId="3" borderId="9" xfId="1" applyFont="1" applyFill="1" applyBorder="1"/>
    <xf numFmtId="167" fontId="2" fillId="3" borderId="13" xfId="2" applyNumberFormat="1" applyFont="1" applyFill="1" applyBorder="1"/>
    <xf numFmtId="44" fontId="0" fillId="0" borderId="18" xfId="1" applyFont="1" applyBorder="1"/>
    <xf numFmtId="44" fontId="0" fillId="0" borderId="19" xfId="1" applyFont="1" applyBorder="1"/>
    <xf numFmtId="44" fontId="0" fillId="0" borderId="20" xfId="1" applyFont="1" applyBorder="1"/>
    <xf numFmtId="167" fontId="5" fillId="4" borderId="21" xfId="2" applyNumberFormat="1" applyFont="1" applyFill="1" applyBorder="1"/>
    <xf numFmtId="167" fontId="5" fillId="4" borderId="13" xfId="2" applyNumberFormat="1" applyFont="1" applyFill="1" applyBorder="1"/>
    <xf numFmtId="167" fontId="2" fillId="3" borderId="10" xfId="2" applyNumberFormat="1" applyFont="1" applyFill="1" applyBorder="1"/>
    <xf numFmtId="0" fontId="3" fillId="5" borderId="0" xfId="0" applyFont="1" applyFill="1"/>
    <xf numFmtId="0" fontId="3" fillId="5" borderId="10" xfId="0" applyFont="1" applyFill="1" applyBorder="1"/>
    <xf numFmtId="166" fontId="0" fillId="0" borderId="0" xfId="0" applyNumberFormat="1" applyAlignment="1">
      <alignment horizontal="justify" vertical="center"/>
    </xf>
    <xf numFmtId="0" fontId="0" fillId="0" borderId="1" xfId="0" applyBorder="1" applyAlignment="1">
      <alignment vertical="center"/>
    </xf>
    <xf numFmtId="166" fontId="0" fillId="0" borderId="0" xfId="0" applyNumberFormat="1" applyAlignment="1">
      <alignment vertical="center"/>
    </xf>
    <xf numFmtId="44" fontId="0" fillId="0" borderId="0" xfId="0" applyNumberFormat="1"/>
    <xf numFmtId="0" fontId="0" fillId="0" borderId="22" xfId="0" applyBorder="1" applyAlignment="1">
      <alignment horizontal="justify" vertical="center" wrapText="1"/>
    </xf>
    <xf numFmtId="0" fontId="0" fillId="0" borderId="5" xfId="0" applyBorder="1" applyAlignment="1">
      <alignment wrapText="1"/>
    </xf>
    <xf numFmtId="0" fontId="0" fillId="0" borderId="13" xfId="0" applyBorder="1" applyAlignment="1">
      <alignment wrapText="1"/>
    </xf>
    <xf numFmtId="0" fontId="0" fillId="0" borderId="22" xfId="0" applyBorder="1" applyAlignment="1">
      <alignment wrapText="1"/>
    </xf>
    <xf numFmtId="166" fontId="0" fillId="0" borderId="12" xfId="0" applyNumberFormat="1" applyBorder="1" applyAlignment="1">
      <alignment horizontal="center" vertical="center"/>
    </xf>
    <xf numFmtId="0" fontId="0" fillId="0" borderId="19" xfId="0" applyBorder="1"/>
    <xf numFmtId="0" fontId="0" fillId="0" borderId="23" xfId="0" applyBorder="1"/>
    <xf numFmtId="0" fontId="2" fillId="3" borderId="24" xfId="0" applyFont="1" applyFill="1" applyBorder="1"/>
    <xf numFmtId="0" fontId="0" fillId="0" borderId="25" xfId="0" applyBorder="1"/>
    <xf numFmtId="0" fontId="2" fillId="0" borderId="4" xfId="0" applyFont="1" applyBorder="1"/>
    <xf numFmtId="0" fontId="0" fillId="4" borderId="25" xfId="0" applyFill="1" applyBorder="1"/>
    <xf numFmtId="0" fontId="0" fillId="0" borderId="1" xfId="0" applyBorder="1" applyAlignment="1">
      <alignment horizontal="left" vertical="center"/>
    </xf>
    <xf numFmtId="0" fontId="0" fillId="0" borderId="0" xfId="0" applyAlignment="1">
      <alignment horizontal="left"/>
    </xf>
    <xf numFmtId="0" fontId="0" fillId="0" borderId="11" xfId="0" applyBorder="1" applyAlignment="1">
      <alignment horizontal="left" vertical="center"/>
    </xf>
    <xf numFmtId="166" fontId="2" fillId="3" borderId="26" xfId="0" applyNumberFormat="1" applyFont="1" applyFill="1" applyBorder="1"/>
    <xf numFmtId="0" fontId="0" fillId="0" borderId="2" xfId="0" applyBorder="1" applyAlignment="1">
      <alignment wrapText="1"/>
    </xf>
    <xf numFmtId="44" fontId="0" fillId="0" borderId="0" xfId="1" applyFont="1" applyBorder="1" applyAlignment="1">
      <alignment vertical="center"/>
    </xf>
    <xf numFmtId="44" fontId="0" fillId="0" borderId="3" xfId="1" applyFont="1" applyBorder="1" applyAlignment="1">
      <alignment vertical="center"/>
    </xf>
    <xf numFmtId="0" fontId="0" fillId="0" borderId="0" xfId="0" applyAlignment="1">
      <alignment vertical="center"/>
    </xf>
    <xf numFmtId="0" fontId="0" fillId="0" borderId="0" xfId="0" applyBorder="1" applyAlignment="1">
      <alignment vertical="center"/>
    </xf>
    <xf numFmtId="0" fontId="0" fillId="0" borderId="28" xfId="0" applyBorder="1" applyAlignment="1">
      <alignment wrapText="1"/>
    </xf>
    <xf numFmtId="0" fontId="0" fillId="0" borderId="29" xfId="0" applyBorder="1" applyAlignment="1">
      <alignment wrapText="1"/>
    </xf>
    <xf numFmtId="0" fontId="0" fillId="0" borderId="0" xfId="0" applyBorder="1"/>
    <xf numFmtId="166" fontId="0" fillId="0" borderId="0" xfId="0" applyNumberFormat="1" applyBorder="1"/>
    <xf numFmtId="0" fontId="0" fillId="0" borderId="30" xfId="0" applyBorder="1" applyAlignment="1">
      <alignment vertical="center"/>
    </xf>
    <xf numFmtId="44" fontId="0" fillId="0" borderId="12" xfId="1" applyFont="1" applyBorder="1" applyAlignment="1">
      <alignment vertical="center"/>
    </xf>
    <xf numFmtId="0" fontId="0" fillId="0" borderId="31" xfId="0" applyBorder="1"/>
    <xf numFmtId="0" fontId="0" fillId="0" borderId="19" xfId="0" applyBorder="1" applyAlignment="1">
      <alignment wrapText="1"/>
    </xf>
    <xf numFmtId="0" fontId="0" fillId="0" borderId="2" xfId="0" applyBorder="1" applyAlignment="1">
      <alignment vertical="justify" wrapText="1"/>
    </xf>
    <xf numFmtId="44" fontId="0" fillId="0" borderId="27" xfId="1" applyFont="1" applyBorder="1" applyAlignment="1">
      <alignment vertical="center"/>
    </xf>
    <xf numFmtId="0" fontId="2" fillId="3" borderId="9" xfId="0" applyFont="1" applyFill="1" applyBorder="1" applyAlignment="1">
      <alignment vertical="center"/>
    </xf>
    <xf numFmtId="44" fontId="2" fillId="3" borderId="9" xfId="1" applyFont="1" applyFill="1" applyBorder="1" applyAlignment="1">
      <alignment vertical="center"/>
    </xf>
    <xf numFmtId="44" fontId="0" fillId="0" borderId="18" xfId="1" applyFont="1" applyBorder="1" applyAlignment="1">
      <alignment vertical="center"/>
    </xf>
    <xf numFmtId="0" fontId="2" fillId="3" borderId="26" xfId="0" applyFont="1" applyFill="1" applyBorder="1"/>
    <xf numFmtId="0" fontId="0" fillId="0" borderId="0" xfId="0" applyAlignment="1">
      <alignment horizontal="center"/>
    </xf>
    <xf numFmtId="167" fontId="0" fillId="0" borderId="0" xfId="2" applyNumberFormat="1" applyFont="1"/>
    <xf numFmtId="0" fontId="0" fillId="0" borderId="0" xfId="0" applyAlignment="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Répartition des cofinancements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FR"/>
        </a:p>
      </c:txPr>
    </c:title>
    <c:autoTitleDeleted val="0"/>
    <c:plotArea>
      <c:layout/>
      <c:pieChart>
        <c:varyColors val="1"/>
        <c:ser>
          <c:idx val="0"/>
          <c:order val="0"/>
          <c:dPt>
            <c:idx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4-6C46-BB4E-9EAD-57693F116863}"/>
              </c:ext>
            </c:extLst>
          </c:dPt>
          <c:dPt>
            <c:idx val="1"/>
            <c:bubble3D val="0"/>
            <c:spPr>
              <a:solidFill>
                <a:schemeClr val="accent6">
                  <a:lumMod val="60000"/>
                  <a:lumOff val="4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6C46-BB4E-9EAD-57693F116863}"/>
              </c:ext>
            </c:extLst>
          </c:dPt>
          <c:dPt>
            <c:idx val="2"/>
            <c:bubble3D val="0"/>
            <c:spPr>
              <a:solidFill>
                <a:schemeClr val="accent6">
                  <a:lumMod val="75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6C46-BB4E-9EAD-57693F1168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'BUDGET PREVISIONNEL'!$B$20:$D$20</c:f>
              <c:strCache>
                <c:ptCount val="3"/>
                <c:pt idx="0">
                  <c:v>IESEG STUDIO</c:v>
                </c:pt>
                <c:pt idx="1">
                  <c:v>CROUS</c:v>
                </c:pt>
                <c:pt idx="2">
                  <c:v>AIDE EN NATURE</c:v>
                </c:pt>
              </c:strCache>
            </c:strRef>
          </c:cat>
          <c:val>
            <c:numRef>
              <c:f>'BUDGET PREVISIONNEL'!$B$21:$D$21</c:f>
              <c:numCache>
                <c:formatCode>0.0%</c:formatCode>
                <c:ptCount val="3"/>
                <c:pt idx="0">
                  <c:v>0.17151512451552547</c:v>
                </c:pt>
                <c:pt idx="1">
                  <c:v>0.15930488112739641</c:v>
                </c:pt>
                <c:pt idx="2">
                  <c:v>0.6691799943570782</c:v>
                </c:pt>
              </c:numCache>
            </c:numRef>
          </c:val>
          <c:extLst>
            <c:ext xmlns:c16="http://schemas.microsoft.com/office/drawing/2014/chart" uri="{C3380CC4-5D6E-409C-BE32-E72D297353CC}">
              <c16:uniqueId val="{00000000-6C46-BB4E-9EAD-57693F116863}"/>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803728</xdr:colOff>
      <xdr:row>18</xdr:row>
      <xdr:rowOff>171452</xdr:rowOff>
    </xdr:from>
    <xdr:to>
      <xdr:col>5</xdr:col>
      <xdr:colOff>5721</xdr:colOff>
      <xdr:row>32</xdr:row>
      <xdr:rowOff>69852</xdr:rowOff>
    </xdr:to>
    <xdr:graphicFrame macro="">
      <xdr:nvGraphicFramePr>
        <xdr:cNvPr id="4" name="Chart 3">
          <a:extLst>
            <a:ext uri="{FF2B5EF4-FFF2-40B4-BE49-F238E27FC236}">
              <a16:creationId xmlns:a16="http://schemas.microsoft.com/office/drawing/2014/main" id="{DBBE9C5D-28C2-E5CF-447F-B369552D37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12700</xdr:rowOff>
    </xdr:from>
    <xdr:to>
      <xdr:col>10</xdr:col>
      <xdr:colOff>342900</xdr:colOff>
      <xdr:row>19</xdr:row>
      <xdr:rowOff>159288</xdr:rowOff>
    </xdr:to>
    <xdr:pic>
      <xdr:nvPicPr>
        <xdr:cNvPr id="3" name="Picture 2">
          <a:extLst>
            <a:ext uri="{FF2B5EF4-FFF2-40B4-BE49-F238E27FC236}">
              <a16:creationId xmlns:a16="http://schemas.microsoft.com/office/drawing/2014/main" id="{C212539E-ADA8-59F3-5683-DDD4A9FBE8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500" y="825500"/>
          <a:ext cx="7772400" cy="3194588"/>
        </a:xfrm>
        <a:prstGeom prst="rect">
          <a:avLst/>
        </a:prstGeom>
      </xdr:spPr>
    </xdr:pic>
    <xdr:clientData/>
  </xdr:twoCellAnchor>
  <xdr:twoCellAnchor editAs="oneCell">
    <xdr:from>
      <xdr:col>1</xdr:col>
      <xdr:colOff>0</xdr:colOff>
      <xdr:row>23</xdr:row>
      <xdr:rowOff>23000</xdr:rowOff>
    </xdr:from>
    <xdr:to>
      <xdr:col>9</xdr:col>
      <xdr:colOff>759600</xdr:colOff>
      <xdr:row>36</xdr:row>
      <xdr:rowOff>109671</xdr:rowOff>
    </xdr:to>
    <xdr:pic>
      <xdr:nvPicPr>
        <xdr:cNvPr id="5" name="Picture 4">
          <a:extLst>
            <a:ext uri="{FF2B5EF4-FFF2-40B4-BE49-F238E27FC236}">
              <a16:creationId xmlns:a16="http://schemas.microsoft.com/office/drawing/2014/main" id="{A50A7E5A-7495-3192-CD4C-26ED2516B62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260"/>
        <a:stretch/>
      </xdr:blipFill>
      <xdr:spPr>
        <a:xfrm>
          <a:off x="825500" y="4696600"/>
          <a:ext cx="7363600" cy="27282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BDF1D-7869-CB43-8211-3C17F5EB4DA8}">
  <dimension ref="A1:H25"/>
  <sheetViews>
    <sheetView tabSelected="1" workbookViewId="0">
      <selection activeCell="I25" sqref="I25"/>
    </sheetView>
  </sheetViews>
  <sheetFormatPr baseColWidth="10" defaultRowHeight="16" x14ac:dyDescent="0.2"/>
  <cols>
    <col min="2" max="2" width="27" bestFit="1" customWidth="1"/>
    <col min="3" max="3" width="11" bestFit="1" customWidth="1"/>
    <col min="4" max="4" width="14.5" bestFit="1" customWidth="1"/>
    <col min="6" max="6" width="27" bestFit="1" customWidth="1"/>
  </cols>
  <sheetData>
    <row r="1" spans="1:8" x14ac:dyDescent="0.2">
      <c r="C1" s="10"/>
      <c r="E1" s="3"/>
    </row>
    <row r="2" spans="1:8" x14ac:dyDescent="0.2">
      <c r="B2" s="5" t="s">
        <v>0</v>
      </c>
      <c r="C2" s="21"/>
      <c r="D2" s="6"/>
      <c r="E2" s="17"/>
      <c r="F2" s="13" t="s">
        <v>1</v>
      </c>
      <c r="G2" s="13"/>
      <c r="H2" s="14"/>
    </row>
    <row r="3" spans="1:8" x14ac:dyDescent="0.2">
      <c r="B3" s="7" t="s">
        <v>6</v>
      </c>
      <c r="C3" s="26">
        <f>SUM(C4:C8)</f>
        <v>3449.22</v>
      </c>
      <c r="D3" s="37">
        <f>C3/C16</f>
        <v>0.64025259500155918</v>
      </c>
      <c r="E3" s="18"/>
      <c r="F3" s="15" t="s">
        <v>43</v>
      </c>
      <c r="G3" s="29">
        <f>SUM(G4:G5)</f>
        <v>924</v>
      </c>
      <c r="H3" s="31">
        <f>G3/$G$16</f>
        <v>0.17151512451552547</v>
      </c>
    </row>
    <row r="4" spans="1:8" x14ac:dyDescent="0.2">
      <c r="B4" s="2" t="s">
        <v>10</v>
      </c>
      <c r="C4" s="22">
        <v>1091</v>
      </c>
      <c r="D4" s="4"/>
      <c r="E4" s="18"/>
      <c r="F4" t="s">
        <v>15</v>
      </c>
      <c r="G4" s="33">
        <v>302</v>
      </c>
      <c r="H4" s="35"/>
    </row>
    <row r="5" spans="1:8" x14ac:dyDescent="0.2">
      <c r="B5" s="2" t="s">
        <v>19</v>
      </c>
      <c r="C5" s="22">
        <v>1789.48</v>
      </c>
      <c r="D5" s="4"/>
      <c r="E5" s="18"/>
      <c r="F5" t="s">
        <v>16</v>
      </c>
      <c r="G5" s="34">
        <v>622</v>
      </c>
      <c r="H5" s="36"/>
    </row>
    <row r="6" spans="1:8" x14ac:dyDescent="0.2">
      <c r="B6" s="2" t="s">
        <v>20</v>
      </c>
      <c r="C6" s="22">
        <v>336</v>
      </c>
      <c r="D6" s="4"/>
      <c r="E6" s="19"/>
      <c r="F6" s="16" t="s">
        <v>17</v>
      </c>
      <c r="G6" s="30">
        <f>G7</f>
        <v>858.22</v>
      </c>
      <c r="H6" s="31">
        <f>G6/$G$16</f>
        <v>0.15930488112739641</v>
      </c>
    </row>
    <row r="7" spans="1:8" x14ac:dyDescent="0.2">
      <c r="B7" s="2" t="s">
        <v>3</v>
      </c>
      <c r="C7" s="22">
        <v>141.77000000000001</v>
      </c>
      <c r="D7" s="4"/>
      <c r="E7" s="20"/>
      <c r="F7" t="s">
        <v>18</v>
      </c>
      <c r="G7" s="32">
        <v>858.22</v>
      </c>
      <c r="H7" s="36"/>
    </row>
    <row r="8" spans="1:8" x14ac:dyDescent="0.2">
      <c r="B8" s="2" t="s">
        <v>2</v>
      </c>
      <c r="C8" s="22">
        <v>90.97</v>
      </c>
      <c r="D8" s="4"/>
      <c r="E8" s="18"/>
      <c r="F8" s="16" t="s">
        <v>4</v>
      </c>
      <c r="G8" s="30">
        <f>SUM(G9:G13)</f>
        <v>3605.06</v>
      </c>
      <c r="H8" s="31">
        <f>G8/$G$16</f>
        <v>0.6691799943570782</v>
      </c>
    </row>
    <row r="9" spans="1:8" x14ac:dyDescent="0.2">
      <c r="B9" s="12" t="s">
        <v>7</v>
      </c>
      <c r="C9" s="26">
        <f>SUM(C10:C12)</f>
        <v>1478.06</v>
      </c>
      <c r="D9" s="37">
        <f>C9/C16</f>
        <v>0.27436108759893674</v>
      </c>
      <c r="E9" s="18"/>
      <c r="F9" t="s">
        <v>10</v>
      </c>
      <c r="G9" s="24">
        <v>1091</v>
      </c>
      <c r="H9" s="1"/>
    </row>
    <row r="10" spans="1:8" x14ac:dyDescent="0.2">
      <c r="B10" s="2" t="s">
        <v>11</v>
      </c>
      <c r="C10" s="22">
        <v>864</v>
      </c>
      <c r="D10" s="4"/>
      <c r="E10" s="18"/>
      <c r="F10" t="s">
        <v>19</v>
      </c>
      <c r="G10" s="24">
        <v>1500</v>
      </c>
      <c r="H10" s="1"/>
    </row>
    <row r="11" spans="1:8" x14ac:dyDescent="0.2">
      <c r="B11" s="2" t="s">
        <v>5</v>
      </c>
      <c r="C11" s="22">
        <v>296.06</v>
      </c>
      <c r="D11" s="4"/>
      <c r="E11" s="18"/>
      <c r="F11" t="s">
        <v>21</v>
      </c>
      <c r="G11" s="24">
        <v>400</v>
      </c>
      <c r="H11" s="1"/>
    </row>
    <row r="12" spans="1:8" x14ac:dyDescent="0.2">
      <c r="B12" s="9" t="s">
        <v>12</v>
      </c>
      <c r="C12" s="23">
        <v>318</v>
      </c>
      <c r="D12" s="11"/>
      <c r="E12" s="18"/>
      <c r="F12" t="s">
        <v>5</v>
      </c>
      <c r="G12" s="25">
        <v>296.06</v>
      </c>
      <c r="H12" s="1"/>
    </row>
    <row r="13" spans="1:8" x14ac:dyDescent="0.2">
      <c r="B13" s="12" t="s">
        <v>8</v>
      </c>
      <c r="C13" s="26">
        <f>SUM(C14:C15)</f>
        <v>460</v>
      </c>
      <c r="D13" s="37">
        <f>C13/C16</f>
        <v>8.5386317399504016E-2</v>
      </c>
      <c r="E13" s="18"/>
      <c r="F13" t="s">
        <v>22</v>
      </c>
      <c r="G13" s="24">
        <v>318</v>
      </c>
      <c r="H13" s="1"/>
    </row>
    <row r="14" spans="1:8" x14ac:dyDescent="0.2">
      <c r="B14" s="2" t="s">
        <v>21</v>
      </c>
      <c r="C14" s="22">
        <v>400</v>
      </c>
      <c r="D14" s="4"/>
      <c r="E14" s="18"/>
      <c r="H14" s="4"/>
    </row>
    <row r="15" spans="1:8" x14ac:dyDescent="0.2">
      <c r="B15" s="2" t="s">
        <v>13</v>
      </c>
      <c r="C15" s="22">
        <v>60</v>
      </c>
      <c r="D15" s="4"/>
      <c r="E15" s="18"/>
      <c r="H15" s="11"/>
    </row>
    <row r="16" spans="1:8" x14ac:dyDescent="0.2">
      <c r="A16" s="51" t="s">
        <v>9</v>
      </c>
      <c r="B16" s="77"/>
      <c r="C16" s="26">
        <f>SUM(C3+C9+C13)</f>
        <v>5387.28</v>
      </c>
      <c r="D16" s="27"/>
      <c r="E16" s="18"/>
      <c r="F16" s="28"/>
      <c r="G16" s="30">
        <f>SUM(G3+G6+G8)</f>
        <v>5387.28</v>
      </c>
      <c r="H16" s="27"/>
    </row>
    <row r="17" spans="2:8" x14ac:dyDescent="0.2">
      <c r="D17" s="49"/>
      <c r="E17" s="52"/>
      <c r="H17" s="49"/>
    </row>
    <row r="18" spans="2:8" x14ac:dyDescent="0.2">
      <c r="D18" s="50"/>
      <c r="E18" s="53"/>
      <c r="G18" s="24"/>
      <c r="H18" s="50"/>
    </row>
    <row r="19" spans="2:8" x14ac:dyDescent="0.2">
      <c r="D19" s="50"/>
      <c r="E19" s="54"/>
    </row>
    <row r="20" spans="2:8" x14ac:dyDescent="0.2">
      <c r="B20" t="s">
        <v>48</v>
      </c>
      <c r="C20" t="s">
        <v>18</v>
      </c>
      <c r="D20" t="s">
        <v>4</v>
      </c>
    </row>
    <row r="21" spans="2:8" x14ac:dyDescent="0.2">
      <c r="B21" s="79">
        <v>0.17151512451552547</v>
      </c>
      <c r="C21" s="79">
        <v>0.15930488112739641</v>
      </c>
      <c r="D21" s="79">
        <v>0.6691799943570782</v>
      </c>
    </row>
    <row r="25" spans="2:8" x14ac:dyDescent="0.2">
      <c r="E25" s="43"/>
    </row>
  </sheetData>
  <phoneticPr fontId="4"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32E67-5E5F-D547-BD88-F7B604211C0D}">
  <dimension ref="A1:D15"/>
  <sheetViews>
    <sheetView topLeftCell="A7" zoomScale="125" zoomScaleNormal="100" workbookViewId="0">
      <selection activeCell="D7" sqref="D7"/>
    </sheetView>
  </sheetViews>
  <sheetFormatPr baseColWidth="10" defaultRowHeight="16" x14ac:dyDescent="0.2"/>
  <cols>
    <col min="2" max="2" width="27" bestFit="1" customWidth="1"/>
    <col min="3" max="3" width="14.5" customWidth="1"/>
    <col min="4" max="4" width="92.83203125" bestFit="1" customWidth="1"/>
  </cols>
  <sheetData>
    <row r="1" spans="1:4" x14ac:dyDescent="0.2">
      <c r="B1" s="10"/>
      <c r="C1" s="10"/>
      <c r="D1" s="10"/>
    </row>
    <row r="2" spans="1:4" x14ac:dyDescent="0.2">
      <c r="A2" s="4"/>
      <c r="B2" s="38" t="s">
        <v>23</v>
      </c>
      <c r="C2" s="38" t="s">
        <v>24</v>
      </c>
      <c r="D2" s="39" t="s">
        <v>25</v>
      </c>
    </row>
    <row r="3" spans="1:4" x14ac:dyDescent="0.2">
      <c r="B3" s="12" t="s">
        <v>6</v>
      </c>
      <c r="C3" s="26"/>
      <c r="D3" s="8"/>
    </row>
    <row r="4" spans="1:4" ht="119" x14ac:dyDescent="0.2">
      <c r="B4" s="41" t="s">
        <v>10</v>
      </c>
      <c r="C4" s="40">
        <v>1091</v>
      </c>
      <c r="D4" s="44" t="s">
        <v>26</v>
      </c>
    </row>
    <row r="5" spans="1:4" ht="136" x14ac:dyDescent="0.2">
      <c r="B5" s="41" t="s">
        <v>19</v>
      </c>
      <c r="C5" s="42">
        <v>1828.47</v>
      </c>
      <c r="D5" s="45" t="s">
        <v>49</v>
      </c>
    </row>
    <row r="6" spans="1:4" ht="51" x14ac:dyDescent="0.2">
      <c r="B6" s="41" t="s">
        <v>20</v>
      </c>
      <c r="C6" s="42">
        <v>336</v>
      </c>
      <c r="D6" s="45" t="s">
        <v>27</v>
      </c>
    </row>
    <row r="7" spans="1:4" ht="119" x14ac:dyDescent="0.2">
      <c r="B7" s="41" t="s">
        <v>3</v>
      </c>
      <c r="C7" s="42">
        <v>141.77000000000001</v>
      </c>
      <c r="D7" s="45" t="s">
        <v>28</v>
      </c>
    </row>
    <row r="8" spans="1:4" ht="51" x14ac:dyDescent="0.2">
      <c r="B8" s="41" t="s">
        <v>2</v>
      </c>
      <c r="C8" s="42">
        <v>90.97</v>
      </c>
      <c r="D8" s="46" t="s">
        <v>29</v>
      </c>
    </row>
    <row r="9" spans="1:4" x14ac:dyDescent="0.2">
      <c r="B9" s="12" t="s">
        <v>7</v>
      </c>
      <c r="C9" s="16"/>
      <c r="D9" s="27"/>
    </row>
    <row r="10" spans="1:4" ht="17" x14ac:dyDescent="0.2">
      <c r="B10" s="55" t="s">
        <v>11</v>
      </c>
      <c r="C10" s="22">
        <v>864</v>
      </c>
      <c r="D10" s="47" t="s">
        <v>31</v>
      </c>
    </row>
    <row r="11" spans="1:4" ht="102" x14ac:dyDescent="0.2">
      <c r="A11" s="4"/>
      <c r="B11" s="56" t="s">
        <v>5</v>
      </c>
      <c r="C11" s="42">
        <v>296.06</v>
      </c>
      <c r="D11" s="45" t="s">
        <v>32</v>
      </c>
    </row>
    <row r="12" spans="1:4" ht="17" x14ac:dyDescent="0.2">
      <c r="B12" s="57" t="s">
        <v>30</v>
      </c>
      <c r="C12" s="48">
        <v>318</v>
      </c>
      <c r="D12" s="46" t="s">
        <v>31</v>
      </c>
    </row>
    <row r="13" spans="1:4" x14ac:dyDescent="0.2">
      <c r="B13" s="12" t="s">
        <v>8</v>
      </c>
      <c r="C13" s="58">
        <f>SUM(C14:C15)</f>
        <v>460</v>
      </c>
      <c r="D13" s="8"/>
    </row>
    <row r="14" spans="1:4" ht="34" x14ac:dyDescent="0.2">
      <c r="B14" s="2" t="s">
        <v>21</v>
      </c>
      <c r="C14" s="22">
        <v>400</v>
      </c>
      <c r="D14" s="45" t="s">
        <v>33</v>
      </c>
    </row>
    <row r="15" spans="1:4" x14ac:dyDescent="0.2">
      <c r="B15" s="9" t="s">
        <v>13</v>
      </c>
      <c r="C15" s="23">
        <v>60</v>
      </c>
      <c r="D15" s="11" t="s">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22DAA-E346-724C-97DA-D7A21CC6A0F0}">
  <dimension ref="A1:D15"/>
  <sheetViews>
    <sheetView topLeftCell="A10" zoomScale="125" workbookViewId="0">
      <selection activeCell="D4" sqref="D4"/>
    </sheetView>
  </sheetViews>
  <sheetFormatPr baseColWidth="10" defaultRowHeight="16" x14ac:dyDescent="0.2"/>
  <cols>
    <col min="2" max="2" width="27" bestFit="1" customWidth="1"/>
    <col min="4" max="4" width="52.5" bestFit="1" customWidth="1"/>
  </cols>
  <sheetData>
    <row r="1" spans="1:4" x14ac:dyDescent="0.2">
      <c r="A1" s="4"/>
    </row>
    <row r="2" spans="1:4" x14ac:dyDescent="0.2">
      <c r="A2" s="4"/>
      <c r="B2" s="38" t="s">
        <v>35</v>
      </c>
      <c r="C2" s="38" t="s">
        <v>36</v>
      </c>
      <c r="D2" s="39" t="s">
        <v>25</v>
      </c>
    </row>
    <row r="3" spans="1:4" x14ac:dyDescent="0.2">
      <c r="A3" s="4"/>
      <c r="B3" s="16" t="s">
        <v>14</v>
      </c>
      <c r="C3" s="26">
        <v>924</v>
      </c>
      <c r="D3" s="8"/>
    </row>
    <row r="4" spans="1:4" ht="34" x14ac:dyDescent="0.2">
      <c r="A4" s="4"/>
      <c r="B4" s="63" t="s">
        <v>15</v>
      </c>
      <c r="C4" s="42">
        <v>302</v>
      </c>
      <c r="D4" s="44" t="s">
        <v>37</v>
      </c>
    </row>
    <row r="5" spans="1:4" ht="34" x14ac:dyDescent="0.2">
      <c r="A5" s="4"/>
      <c r="B5" s="62" t="s">
        <v>16</v>
      </c>
      <c r="C5" s="73">
        <v>622</v>
      </c>
      <c r="D5" s="65" t="s">
        <v>38</v>
      </c>
    </row>
    <row r="6" spans="1:4" x14ac:dyDescent="0.2">
      <c r="A6" s="4"/>
      <c r="B6" s="74" t="s">
        <v>17</v>
      </c>
      <c r="C6" s="75"/>
      <c r="D6" s="31"/>
    </row>
    <row r="7" spans="1:4" ht="136" x14ac:dyDescent="0.2">
      <c r="A7" s="4"/>
      <c r="B7" s="62" t="s">
        <v>18</v>
      </c>
      <c r="C7" s="76">
        <v>858.25000000000023</v>
      </c>
      <c r="D7" s="64" t="s">
        <v>44</v>
      </c>
    </row>
    <row r="8" spans="1:4" x14ac:dyDescent="0.2">
      <c r="A8" s="4"/>
      <c r="B8" s="16" t="s">
        <v>4</v>
      </c>
      <c r="C8" s="30"/>
      <c r="D8" s="37"/>
    </row>
    <row r="9" spans="1:4" ht="34" x14ac:dyDescent="0.2">
      <c r="A9" s="4"/>
      <c r="B9" t="s">
        <v>10</v>
      </c>
      <c r="C9" s="60">
        <v>1091</v>
      </c>
      <c r="D9" s="59" t="s">
        <v>45</v>
      </c>
    </row>
    <row r="10" spans="1:4" ht="51" x14ac:dyDescent="0.2">
      <c r="A10" s="4"/>
      <c r="B10" t="s">
        <v>19</v>
      </c>
      <c r="C10" s="60">
        <v>1500</v>
      </c>
      <c r="D10" s="72" t="s">
        <v>50</v>
      </c>
    </row>
    <row r="11" spans="1:4" ht="34" x14ac:dyDescent="0.2">
      <c r="A11" s="4"/>
      <c r="B11" s="62" t="s">
        <v>40</v>
      </c>
      <c r="C11" s="60">
        <v>400</v>
      </c>
      <c r="D11" s="59" t="s">
        <v>39</v>
      </c>
    </row>
    <row r="12" spans="1:4" ht="34" x14ac:dyDescent="0.2">
      <c r="A12" s="4"/>
      <c r="B12" s="62" t="s">
        <v>5</v>
      </c>
      <c r="C12" s="61">
        <v>296.06</v>
      </c>
      <c r="D12" s="59" t="s">
        <v>42</v>
      </c>
    </row>
    <row r="13" spans="1:4" x14ac:dyDescent="0.2">
      <c r="A13" s="4"/>
      <c r="B13" s="68" t="s">
        <v>22</v>
      </c>
      <c r="C13" s="69">
        <v>318</v>
      </c>
      <c r="D13" s="70" t="s">
        <v>41</v>
      </c>
    </row>
    <row r="14" spans="1:4" x14ac:dyDescent="0.2">
      <c r="A14" s="50"/>
      <c r="B14" s="66"/>
      <c r="C14" s="22"/>
      <c r="D14" s="71"/>
    </row>
    <row r="15" spans="1:4" x14ac:dyDescent="0.2">
      <c r="B15" s="66"/>
      <c r="C15" s="67"/>
      <c r="D15" s="6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6AB53-5D94-A54F-BB4C-B244D7675246}">
  <dimension ref="B3:F39"/>
  <sheetViews>
    <sheetView topLeftCell="A4" workbookViewId="0">
      <selection activeCell="G43" sqref="G43"/>
    </sheetView>
  </sheetViews>
  <sheetFormatPr baseColWidth="10" defaultRowHeight="16" x14ac:dyDescent="0.2"/>
  <sheetData>
    <row r="3" spans="2:6" x14ac:dyDescent="0.2">
      <c r="B3" s="78" t="s">
        <v>46</v>
      </c>
      <c r="C3" s="78"/>
      <c r="D3" s="78"/>
      <c r="E3" s="78"/>
      <c r="F3" s="78"/>
    </row>
    <row r="22" spans="2:6" x14ac:dyDescent="0.2">
      <c r="B22" s="78" t="s">
        <v>47</v>
      </c>
      <c r="C22" s="78"/>
      <c r="D22" s="78"/>
      <c r="E22" s="78"/>
      <c r="F22" s="78"/>
    </row>
    <row r="39" spans="2:6" x14ac:dyDescent="0.2">
      <c r="B39" s="80"/>
      <c r="C39" s="80"/>
      <c r="D39" s="80"/>
      <c r="E39" s="80"/>
      <c r="F39" s="80"/>
    </row>
  </sheetData>
  <mergeCells count="2">
    <mergeCell ref="B3:F3"/>
    <mergeCell ref="B22:F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BUDGET PREVISIONNEL</vt:lpstr>
      <vt:lpstr>DETAIL DES CHARGES</vt:lpstr>
      <vt:lpstr>DETAIL DES PRODUITS</vt:lpstr>
      <vt:lpstr>ANNEXES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LABADIE Ulysse</dc:creator>
  <cp:lastModifiedBy>LABADIE Ulysse</cp:lastModifiedBy>
  <dcterms:created xsi:type="dcterms:W3CDTF">2024-05-16T10:39:13Z</dcterms:created>
  <dcterms:modified xsi:type="dcterms:W3CDTF">2024-05-18T18:59:26Z</dcterms:modified>
</cp:coreProperties>
</file>