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inemartin/Desktop/Festival &quot;première lumière&quot;/Festival #2/Budget /"/>
    </mc:Choice>
  </mc:AlternateContent>
  <xr:revisionPtr revIDLastSave="0" documentId="13_ncr:1_{AD9C2CAA-5F93-8847-963F-FA4F8F2414A8}" xr6:coauthVersionLast="47" xr6:coauthVersionMax="47" xr10:uidLastSave="{00000000-0000-0000-0000-000000000000}"/>
  <bookViews>
    <workbookView xWindow="3200" yWindow="4440" windowWidth="28800" windowHeight="16240" xr2:uid="{524726BF-F165-8A47-9C0E-F5777F6D1138}"/>
  </bookViews>
  <sheets>
    <sheet name="Budget 1" sheetId="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6" l="1"/>
  <c r="C5" i="6" s="1"/>
  <c r="E21" i="6"/>
  <c r="F22" i="6"/>
  <c r="F21" i="6" l="1"/>
  <c r="F31" i="6"/>
  <c r="F14" i="6"/>
  <c r="F13" i="6"/>
  <c r="E47" i="6"/>
  <c r="E51" i="6" s="1"/>
  <c r="F34" i="6"/>
  <c r="D28" i="6"/>
  <c r="C6" i="6" s="1"/>
  <c r="F40" i="6"/>
  <c r="F39" i="6"/>
  <c r="F38" i="6"/>
  <c r="F33" i="6"/>
  <c r="F32" i="6"/>
  <c r="F16" i="6" l="1"/>
  <c r="C4" i="6" s="1"/>
  <c r="F41" i="6"/>
  <c r="C8" i="6" s="1"/>
  <c r="F35" i="6"/>
  <c r="C7" i="6" l="1"/>
  <c r="E44" i="6"/>
  <c r="C9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11" authorId="0" shapeId="0" xr:uid="{E25EEC80-D2DA-CB41-947F-8EFCC898199E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+ 2 bénévoles 
</t>
        </r>
      </text>
    </comment>
    <comment ref="F14" authorId="0" shapeId="0" xr:uid="{1A757CF2-33D3-A641-9B2A-C1B9D2277EB3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7h/jour 
</t>
        </r>
      </text>
    </comment>
    <comment ref="F15" authorId="0" shapeId="0" xr:uid="{10A5B1FC-DCD7-854F-A9FD-7E19510DC582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7h/jour 
</t>
        </r>
      </text>
    </comment>
    <comment ref="B19" authorId="0" shapeId="0" xr:uid="{793FFF75-D5FF-6440-9336-47D31DC0D12B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+ 2 bénévoles 
</t>
        </r>
      </text>
    </comment>
    <comment ref="F21" authorId="0" shapeId="0" xr:uid="{0A708F02-850F-C84A-9F78-3CAE3765E572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7h/jour 
</t>
        </r>
      </text>
    </comment>
    <comment ref="F22" authorId="0" shapeId="0" xr:uid="{28D84309-F04C-D042-8977-50BC385EE0C7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7h/jour 
</t>
        </r>
      </text>
    </comment>
    <comment ref="F40" authorId="0" shapeId="0" xr:uid="{9D67CED1-EFD3-2F48-8975-64B9A1B8B3E6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Par Hello Asso 
</t>
        </r>
        <r>
          <rPr>
            <sz val="10"/>
            <color rgb="FF000000"/>
            <rFont val="Tahoma"/>
            <family val="2"/>
          </rPr>
          <t xml:space="preserve">(gratuit ) </t>
        </r>
      </text>
    </comment>
  </commentList>
</comments>
</file>

<file path=xl/sharedStrings.xml><?xml version="1.0" encoding="utf-8"?>
<sst xmlns="http://schemas.openxmlformats.org/spreadsheetml/2006/main" count="81" uniqueCount="62">
  <si>
    <t>I</t>
  </si>
  <si>
    <t xml:space="preserve">PERSONNEL </t>
  </si>
  <si>
    <t>III</t>
  </si>
  <si>
    <t>IV</t>
  </si>
  <si>
    <t>V</t>
  </si>
  <si>
    <t xml:space="preserve">TOTAL GENERAL </t>
  </si>
  <si>
    <t xml:space="preserve">Dépenses française </t>
  </si>
  <si>
    <t xml:space="preserve">I </t>
  </si>
  <si>
    <t>Nom</t>
  </si>
  <si>
    <t xml:space="preserve">Durée 
(en jours) </t>
  </si>
  <si>
    <t xml:space="preserve">Cout unitaire </t>
  </si>
  <si>
    <t xml:space="preserve">Dépense française </t>
  </si>
  <si>
    <t xml:space="preserve">TOTAL I </t>
  </si>
  <si>
    <t>TOTAL II</t>
  </si>
  <si>
    <t xml:space="preserve">Nom prestatiare </t>
  </si>
  <si>
    <t xml:space="preserve">LIEU </t>
  </si>
  <si>
    <t xml:space="preserve">Salle de cinémla </t>
  </si>
  <si>
    <t xml:space="preserve">IV </t>
  </si>
  <si>
    <t xml:space="preserve">Nom prestataire </t>
  </si>
  <si>
    <t xml:space="preserve">Nombre </t>
  </si>
  <si>
    <t xml:space="preserve">Régie </t>
  </si>
  <si>
    <t>TOTAL IV</t>
  </si>
  <si>
    <t xml:space="preserve">Buffet traiteur </t>
  </si>
  <si>
    <t xml:space="preserve">COUT TOTAL </t>
  </si>
  <si>
    <t xml:space="preserve">MOYENS COMMUNICATIONS </t>
  </si>
  <si>
    <t xml:space="preserve">Impressions affiches </t>
  </si>
  <si>
    <t xml:space="preserve">nombre </t>
  </si>
  <si>
    <t xml:space="preserve">Impressions flyers </t>
  </si>
  <si>
    <t xml:space="preserve">Mise en ligne billeterie </t>
  </si>
  <si>
    <t>MOYENS COMMUNICATION</t>
  </si>
  <si>
    <t xml:space="preserve">DROIT </t>
  </si>
  <si>
    <t xml:space="preserve">SACEM </t>
  </si>
  <si>
    <t xml:space="preserve">Droit de diffusion </t>
  </si>
  <si>
    <t xml:space="preserve">Cout  </t>
  </si>
  <si>
    <t xml:space="preserve">Goodies Pub </t>
  </si>
  <si>
    <t xml:space="preserve">Auchan traiteur </t>
  </si>
  <si>
    <t xml:space="preserve">Les 5 Caumartins </t>
  </si>
  <si>
    <t xml:space="preserve">Vistaprint </t>
  </si>
  <si>
    <t xml:space="preserve">HelloAsso </t>
  </si>
  <si>
    <t xml:space="preserve">Cadeau particpant </t>
  </si>
  <si>
    <t xml:space="preserve">granddisose </t>
  </si>
  <si>
    <t xml:space="preserve">VALORISATION </t>
  </si>
  <si>
    <t xml:space="preserve">Partenaire Bellefaye </t>
  </si>
  <si>
    <t xml:space="preserve">Partenaire Cinétek </t>
  </si>
  <si>
    <t xml:space="preserve">Offre de 2 abonnements 1an au lauréats du prix du jury </t>
  </si>
  <si>
    <t xml:space="preserve">Offre de 1 abonnnment 1 an au lauréat du prix du public </t>
  </si>
  <si>
    <t xml:space="preserve">Tod bag  participant </t>
  </si>
  <si>
    <t xml:space="preserve">Acceuil publc / particiapnt </t>
  </si>
  <si>
    <t xml:space="preserve">Acceuil public / participant </t>
  </si>
  <si>
    <t>Budget 1  Festival "première lumière #2  "</t>
  </si>
  <si>
    <t xml:space="preserve">Artiste </t>
  </si>
  <si>
    <t xml:space="preserve">Bar (Concert) </t>
  </si>
  <si>
    <t xml:space="preserve">? </t>
  </si>
  <si>
    <t xml:space="preserve">Grand Dis Ose </t>
  </si>
  <si>
    <t>Droit musique live (forfait)</t>
  </si>
  <si>
    <t>Droit de diffusion (forfait)</t>
  </si>
  <si>
    <t xml:space="preserve">Cession de droit </t>
  </si>
  <si>
    <t xml:space="preserve">Cinéma les 5 caumartin </t>
  </si>
  <si>
    <t xml:space="preserve">Affiches de Film </t>
  </si>
  <si>
    <t xml:space="preserve">Intervenant (défraiement) </t>
  </si>
  <si>
    <t xml:space="preserve">Privatiseur </t>
  </si>
  <si>
    <t xml:space="preserve">Loueur  d'équipement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</si>
</sst>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  <font>
      <b/>
      <sz val="14"/>
      <color theme="1"/>
      <name val="Aptos Narrow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/>
    <xf numFmtId="0" fontId="0" fillId="2" borderId="1" xfId="0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164" fontId="0" fillId="0" borderId="0" xfId="0" applyNumberFormat="1"/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164" fontId="3" fillId="3" borderId="1" xfId="0" applyNumberFormat="1" applyFont="1" applyFill="1" applyBorder="1"/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4" borderId="1" xfId="0" applyFill="1" applyBorder="1"/>
    <xf numFmtId="164" fontId="0" fillId="4" borderId="1" xfId="0" applyNumberFormat="1" applyFill="1" applyBorder="1"/>
    <xf numFmtId="0" fontId="0" fillId="4" borderId="1" xfId="0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right"/>
    </xf>
    <xf numFmtId="164" fontId="0" fillId="0" borderId="0" xfId="0" applyNumberFormat="1" applyAlignment="1">
      <alignment horizontal="center"/>
    </xf>
    <xf numFmtId="164" fontId="0" fillId="0" borderId="4" xfId="0" applyNumberFormat="1" applyBorder="1"/>
    <xf numFmtId="0" fontId="2" fillId="0" borderId="1" xfId="0" applyFont="1" applyBorder="1"/>
    <xf numFmtId="164" fontId="2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28079-680A-A84D-B8CE-48477716BEEB}">
  <dimension ref="A1:J51"/>
  <sheetViews>
    <sheetView tabSelected="1" topLeftCell="A40" workbookViewId="0">
      <selection activeCell="C54" sqref="C54"/>
    </sheetView>
  </sheetViews>
  <sheetFormatPr baseColWidth="10" defaultColWidth="10.83203125" defaultRowHeight="16" x14ac:dyDescent="0.2"/>
  <cols>
    <col min="2" max="2" width="31.33203125" customWidth="1"/>
    <col min="3" max="3" width="23.1640625" customWidth="1"/>
    <col min="4" max="4" width="20.83203125" customWidth="1"/>
    <col min="5" max="5" width="18.83203125" customWidth="1"/>
    <col min="6" max="6" width="19.5" customWidth="1"/>
    <col min="7" max="7" width="14.6640625" customWidth="1"/>
    <col min="10" max="10" width="13.6640625" customWidth="1"/>
  </cols>
  <sheetData>
    <row r="1" spans="1:7" ht="64" customHeight="1" thickBot="1" x14ac:dyDescent="0.25">
      <c r="A1" s="44" t="s">
        <v>49</v>
      </c>
      <c r="B1" s="45"/>
      <c r="C1" s="45"/>
      <c r="D1" s="45"/>
      <c r="E1" s="45"/>
      <c r="F1" s="46"/>
    </row>
    <row r="2" spans="1:7" x14ac:dyDescent="0.2">
      <c r="A2" s="47"/>
      <c r="B2" s="47"/>
      <c r="C2" s="49" t="s">
        <v>6</v>
      </c>
    </row>
    <row r="3" spans="1:7" ht="7" customHeight="1" x14ac:dyDescent="0.2">
      <c r="A3" s="48"/>
      <c r="B3" s="48"/>
      <c r="C3" s="48"/>
    </row>
    <row r="4" spans="1:7" ht="19" customHeight="1" x14ac:dyDescent="0.2">
      <c r="A4" s="17"/>
      <c r="B4" s="27" t="s">
        <v>30</v>
      </c>
      <c r="C4" s="29">
        <f>F16</f>
        <v>190</v>
      </c>
    </row>
    <row r="5" spans="1:7" x14ac:dyDescent="0.2">
      <c r="A5" s="5" t="s">
        <v>0</v>
      </c>
      <c r="B5" s="6" t="s">
        <v>1</v>
      </c>
      <c r="C5" s="8">
        <f>F23</f>
        <v>600</v>
      </c>
    </row>
    <row r="6" spans="1:7" x14ac:dyDescent="0.2">
      <c r="A6" s="5" t="s">
        <v>2</v>
      </c>
      <c r="B6" s="6" t="s">
        <v>15</v>
      </c>
      <c r="C6" s="8">
        <f>D28</f>
        <v>3600</v>
      </c>
      <c r="D6" s="9"/>
    </row>
    <row r="7" spans="1:7" x14ac:dyDescent="0.2">
      <c r="A7" s="5" t="s">
        <v>3</v>
      </c>
      <c r="B7" s="6" t="s">
        <v>48</v>
      </c>
      <c r="C7" s="8">
        <f>F35</f>
        <v>1080</v>
      </c>
      <c r="D7" s="9"/>
    </row>
    <row r="8" spans="1:7" x14ac:dyDescent="0.2">
      <c r="A8" s="5" t="s">
        <v>4</v>
      </c>
      <c r="B8" s="6" t="s">
        <v>29</v>
      </c>
      <c r="C8" s="8">
        <f>F41</f>
        <v>70</v>
      </c>
    </row>
    <row r="9" spans="1:7" x14ac:dyDescent="0.2">
      <c r="A9" s="23"/>
      <c r="B9" s="25" t="s">
        <v>5</v>
      </c>
      <c r="C9" s="24">
        <f>E44</f>
        <v>5540</v>
      </c>
    </row>
    <row r="10" spans="1:7" x14ac:dyDescent="0.2">
      <c r="B10" s="28"/>
      <c r="C10" s="9"/>
    </row>
    <row r="11" spans="1:7" ht="34" x14ac:dyDescent="0.2">
      <c r="A11" s="11"/>
      <c r="B11" s="3" t="s">
        <v>30</v>
      </c>
      <c r="C11" s="2" t="s">
        <v>8</v>
      </c>
      <c r="D11" s="4" t="s">
        <v>9</v>
      </c>
      <c r="E11" s="2" t="s">
        <v>10</v>
      </c>
      <c r="F11" s="2" t="s">
        <v>11</v>
      </c>
    </row>
    <row r="12" spans="1:7" x14ac:dyDescent="0.2">
      <c r="A12" s="43" t="s">
        <v>32</v>
      </c>
      <c r="B12" s="43"/>
      <c r="C12" s="43"/>
      <c r="D12" s="43"/>
      <c r="E12" s="43"/>
      <c r="F12" s="43"/>
    </row>
    <row r="13" spans="1:7" x14ac:dyDescent="0.2">
      <c r="A13" s="7"/>
      <c r="B13" s="34" t="s">
        <v>54</v>
      </c>
      <c r="C13" s="34" t="s">
        <v>31</v>
      </c>
      <c r="D13" s="7">
        <v>1</v>
      </c>
      <c r="E13" s="35">
        <v>110</v>
      </c>
      <c r="F13" s="35">
        <f>E13</f>
        <v>110</v>
      </c>
    </row>
    <row r="14" spans="1:7" x14ac:dyDescent="0.2">
      <c r="A14" s="7"/>
      <c r="B14" s="5" t="s">
        <v>55</v>
      </c>
      <c r="C14" s="5" t="s">
        <v>31</v>
      </c>
      <c r="D14" s="36">
        <v>2</v>
      </c>
      <c r="E14" s="8">
        <v>80</v>
      </c>
      <c r="F14" s="8">
        <f>E14</f>
        <v>80</v>
      </c>
    </row>
    <row r="15" spans="1:7" x14ac:dyDescent="0.2">
      <c r="A15" s="5"/>
      <c r="B15" s="5" t="s">
        <v>56</v>
      </c>
      <c r="C15" s="5" t="s">
        <v>53</v>
      </c>
      <c r="D15" s="16"/>
      <c r="E15" s="8">
        <v>0</v>
      </c>
      <c r="F15" s="8">
        <v>0</v>
      </c>
      <c r="G15" s="9"/>
    </row>
    <row r="16" spans="1:7" ht="19" x14ac:dyDescent="0.25">
      <c r="A16" s="5"/>
      <c r="B16" s="13" t="s">
        <v>12</v>
      </c>
      <c r="C16" s="14"/>
      <c r="D16" s="14"/>
      <c r="E16" s="14"/>
      <c r="F16" s="15">
        <f>SUM(F12:F15)</f>
        <v>190</v>
      </c>
    </row>
    <row r="17" spans="1:10" x14ac:dyDescent="0.2">
      <c r="B17" s="28"/>
      <c r="C17" s="9"/>
    </row>
    <row r="19" spans="1:10" ht="30" customHeight="1" x14ac:dyDescent="0.2">
      <c r="A19" s="11" t="s">
        <v>7</v>
      </c>
      <c r="B19" s="3" t="s">
        <v>1</v>
      </c>
      <c r="C19" s="2" t="s">
        <v>8</v>
      </c>
      <c r="D19" s="4" t="s">
        <v>9</v>
      </c>
      <c r="E19" s="2" t="s">
        <v>10</v>
      </c>
      <c r="F19" s="2" t="s">
        <v>11</v>
      </c>
      <c r="H19" s="9"/>
    </row>
    <row r="20" spans="1:10" x14ac:dyDescent="0.2">
      <c r="A20" s="43" t="s">
        <v>50</v>
      </c>
      <c r="B20" s="43"/>
      <c r="C20" s="43"/>
      <c r="D20" s="43"/>
      <c r="E20" s="43"/>
      <c r="F20" s="43"/>
      <c r="G20" s="1"/>
    </row>
    <row r="21" spans="1:10" x14ac:dyDescent="0.2">
      <c r="A21" s="5"/>
      <c r="B21" s="5" t="s">
        <v>50</v>
      </c>
      <c r="C21" s="5"/>
      <c r="D21" s="16">
        <v>1</v>
      </c>
      <c r="E21" s="8">
        <f>250+150</f>
        <v>400</v>
      </c>
      <c r="F21" s="8">
        <f>E21</f>
        <v>400</v>
      </c>
      <c r="G21" s="30"/>
    </row>
    <row r="22" spans="1:10" x14ac:dyDescent="0.2">
      <c r="A22" s="5"/>
      <c r="B22" s="5" t="s">
        <v>59</v>
      </c>
      <c r="C22" s="5"/>
      <c r="D22" s="16">
        <v>1</v>
      </c>
      <c r="E22" s="8">
        <v>200</v>
      </c>
      <c r="F22" s="8">
        <f>E22</f>
        <v>200</v>
      </c>
    </row>
    <row r="23" spans="1:10" ht="19" x14ac:dyDescent="0.25">
      <c r="A23" s="5"/>
      <c r="B23" s="13" t="s">
        <v>12</v>
      </c>
      <c r="C23" s="14"/>
      <c r="D23" s="14"/>
      <c r="E23" s="14"/>
      <c r="F23" s="15">
        <f>SUM(F21:F22)</f>
        <v>600</v>
      </c>
    </row>
    <row r="25" spans="1:10" x14ac:dyDescent="0.2">
      <c r="A25" s="2" t="s">
        <v>2</v>
      </c>
      <c r="B25" s="3" t="s">
        <v>15</v>
      </c>
      <c r="C25" s="12" t="s">
        <v>14</v>
      </c>
      <c r="D25" s="11" t="s">
        <v>6</v>
      </c>
      <c r="F25" s="9"/>
    </row>
    <row r="26" spans="1:10" x14ac:dyDescent="0.2">
      <c r="A26" s="7"/>
      <c r="B26" s="32" t="s">
        <v>51</v>
      </c>
      <c r="C26" s="50" t="s">
        <v>60</v>
      </c>
      <c r="D26" s="33">
        <v>0</v>
      </c>
      <c r="F26" s="9"/>
    </row>
    <row r="27" spans="1:10" x14ac:dyDescent="0.2">
      <c r="A27" s="5"/>
      <c r="B27" s="5" t="s">
        <v>16</v>
      </c>
      <c r="C27" s="5" t="s">
        <v>36</v>
      </c>
      <c r="D27" s="8">
        <v>3600</v>
      </c>
      <c r="E27" s="9"/>
    </row>
    <row r="28" spans="1:10" ht="19" x14ac:dyDescent="0.25">
      <c r="A28" s="5"/>
      <c r="B28" s="13" t="s">
        <v>13</v>
      </c>
      <c r="C28" s="14"/>
      <c r="D28" s="15">
        <f>D27</f>
        <v>3600</v>
      </c>
      <c r="E28" s="9"/>
    </row>
    <row r="29" spans="1:10" x14ac:dyDescent="0.2">
      <c r="J29" s="9"/>
    </row>
    <row r="30" spans="1:10" x14ac:dyDescent="0.2">
      <c r="A30" s="2" t="s">
        <v>17</v>
      </c>
      <c r="B30" s="3" t="s">
        <v>47</v>
      </c>
      <c r="C30" s="11" t="s">
        <v>18</v>
      </c>
      <c r="D30" s="11" t="s">
        <v>19</v>
      </c>
      <c r="E30" s="2" t="s">
        <v>10</v>
      </c>
      <c r="F30" s="2" t="s">
        <v>11</v>
      </c>
      <c r="I30" s="26"/>
      <c r="J30" s="9"/>
    </row>
    <row r="31" spans="1:10" x14ac:dyDescent="0.2">
      <c r="A31" s="5"/>
      <c r="B31" s="5" t="s">
        <v>20</v>
      </c>
      <c r="C31" s="5"/>
      <c r="D31" s="7">
        <v>1</v>
      </c>
      <c r="E31" s="8">
        <v>350</v>
      </c>
      <c r="F31" s="8">
        <f>E31</f>
        <v>350</v>
      </c>
      <c r="G31" s="9"/>
    </row>
    <row r="32" spans="1:10" x14ac:dyDescent="0.2">
      <c r="A32" s="5"/>
      <c r="B32" s="5" t="s">
        <v>22</v>
      </c>
      <c r="C32" s="5" t="s">
        <v>35</v>
      </c>
      <c r="D32" s="7">
        <v>1</v>
      </c>
      <c r="E32" s="8">
        <v>250</v>
      </c>
      <c r="F32" s="8">
        <f>E32*D32</f>
        <v>250</v>
      </c>
      <c r="G32" s="9"/>
    </row>
    <row r="33" spans="1:10" x14ac:dyDescent="0.2">
      <c r="A33" s="5"/>
      <c r="B33" s="5" t="s">
        <v>39</v>
      </c>
      <c r="C33" s="5" t="s">
        <v>40</v>
      </c>
      <c r="D33" s="7">
        <v>1</v>
      </c>
      <c r="E33" s="8">
        <v>200</v>
      </c>
      <c r="F33" s="8">
        <f>E33*D33</f>
        <v>200</v>
      </c>
      <c r="G33" s="9"/>
    </row>
    <row r="34" spans="1:10" x14ac:dyDescent="0.2">
      <c r="A34" s="5"/>
      <c r="B34" s="5" t="s">
        <v>46</v>
      </c>
      <c r="C34" s="5" t="s">
        <v>34</v>
      </c>
      <c r="D34" s="7">
        <v>50</v>
      </c>
      <c r="E34" s="8">
        <v>280</v>
      </c>
      <c r="F34" s="8">
        <f>E34</f>
        <v>280</v>
      </c>
      <c r="G34" s="9"/>
    </row>
    <row r="35" spans="1:10" ht="19" x14ac:dyDescent="0.25">
      <c r="A35" s="5"/>
      <c r="B35" s="13" t="s">
        <v>21</v>
      </c>
      <c r="C35" s="14"/>
      <c r="D35" s="14"/>
      <c r="E35" s="14"/>
      <c r="F35" s="15">
        <f>SUM(F31:F34)</f>
        <v>1080</v>
      </c>
    </row>
    <row r="37" spans="1:10" ht="17" x14ac:dyDescent="0.2">
      <c r="A37" s="10" t="s">
        <v>4</v>
      </c>
      <c r="B37" s="18" t="s">
        <v>24</v>
      </c>
      <c r="C37" s="19" t="s">
        <v>18</v>
      </c>
      <c r="D37" s="20" t="s">
        <v>26</v>
      </c>
      <c r="E37" s="2" t="s">
        <v>33</v>
      </c>
      <c r="F37" s="21" t="s">
        <v>11</v>
      </c>
    </row>
    <row r="38" spans="1:10" ht="28" customHeight="1" x14ac:dyDescent="0.2">
      <c r="A38" s="5"/>
      <c r="B38" s="5" t="s">
        <v>25</v>
      </c>
      <c r="C38" s="5" t="s">
        <v>37</v>
      </c>
      <c r="D38" s="5">
        <v>10</v>
      </c>
      <c r="E38" s="8">
        <v>45</v>
      </c>
      <c r="F38" s="8">
        <f>E38</f>
        <v>45</v>
      </c>
      <c r="G38" s="37"/>
      <c r="H38" s="9"/>
    </row>
    <row r="39" spans="1:10" x14ac:dyDescent="0.2">
      <c r="A39" s="5"/>
      <c r="B39" s="5" t="s">
        <v>27</v>
      </c>
      <c r="C39" s="5" t="s">
        <v>37</v>
      </c>
      <c r="D39" s="5">
        <v>50</v>
      </c>
      <c r="E39" s="8">
        <v>25</v>
      </c>
      <c r="F39" s="8">
        <f>E39</f>
        <v>25</v>
      </c>
      <c r="G39" s="37"/>
      <c r="J39" s="9"/>
    </row>
    <row r="40" spans="1:10" x14ac:dyDescent="0.2">
      <c r="A40" s="5"/>
      <c r="B40" s="5" t="s">
        <v>28</v>
      </c>
      <c r="C40" s="5" t="s">
        <v>38</v>
      </c>
      <c r="D40" s="5">
        <v>1</v>
      </c>
      <c r="E40" s="8">
        <v>0</v>
      </c>
      <c r="F40" s="8">
        <f>E40*D40</f>
        <v>0</v>
      </c>
    </row>
    <row r="41" spans="1:10" ht="19" x14ac:dyDescent="0.25">
      <c r="A41" s="5"/>
      <c r="B41" s="13" t="s">
        <v>21</v>
      </c>
      <c r="C41" s="14"/>
      <c r="D41" s="14"/>
      <c r="E41" s="14"/>
      <c r="F41" s="15">
        <f>SUM(F38:F39)</f>
        <v>70</v>
      </c>
    </row>
    <row r="43" spans="1:10" x14ac:dyDescent="0.2">
      <c r="G43" s="9"/>
    </row>
    <row r="44" spans="1:10" x14ac:dyDescent="0.2">
      <c r="B44" s="22" t="s">
        <v>23</v>
      </c>
      <c r="C44" s="23"/>
      <c r="D44" s="23"/>
      <c r="E44" s="24">
        <f>F41+F35+D28++F16+F23</f>
        <v>5540</v>
      </c>
      <c r="G44" s="9"/>
      <c r="I44" s="9"/>
      <c r="J44" s="9"/>
    </row>
    <row r="46" spans="1:10" x14ac:dyDescent="0.2">
      <c r="B46" s="38" t="s">
        <v>41</v>
      </c>
      <c r="C46" s="38"/>
      <c r="D46" s="38"/>
      <c r="E46" s="38"/>
    </row>
    <row r="47" spans="1:10" x14ac:dyDescent="0.2">
      <c r="B47" s="6" t="s">
        <v>42</v>
      </c>
      <c r="C47" s="5" t="s">
        <v>44</v>
      </c>
      <c r="D47" s="5"/>
      <c r="E47" s="8">
        <f>190*2</f>
        <v>380</v>
      </c>
      <c r="F47" s="1"/>
    </row>
    <row r="48" spans="1:10" x14ac:dyDescent="0.2">
      <c r="B48" s="6" t="s">
        <v>43</v>
      </c>
      <c r="C48" s="5" t="s">
        <v>45</v>
      </c>
      <c r="D48" s="5"/>
      <c r="E48" s="8">
        <v>49</v>
      </c>
      <c r="F48" s="9"/>
    </row>
    <row r="49" spans="2:6" x14ac:dyDescent="0.2">
      <c r="B49" s="6" t="s">
        <v>57</v>
      </c>
      <c r="C49" s="39" t="s">
        <v>58</v>
      </c>
      <c r="D49" s="40"/>
      <c r="E49" s="8">
        <v>50</v>
      </c>
      <c r="F49" s="9"/>
    </row>
    <row r="50" spans="2:6" x14ac:dyDescent="0.2">
      <c r="B50" s="6" t="s">
        <v>61</v>
      </c>
      <c r="C50" s="41" t="s">
        <v>52</v>
      </c>
      <c r="D50" s="42"/>
      <c r="E50" s="8"/>
      <c r="F50" s="9"/>
    </row>
    <row r="51" spans="2:6" x14ac:dyDescent="0.2">
      <c r="E51" s="31">
        <f>E47+E48</f>
        <v>429</v>
      </c>
    </row>
  </sheetData>
  <mergeCells count="9">
    <mergeCell ref="A1:F1"/>
    <mergeCell ref="A2:B3"/>
    <mergeCell ref="C2:C3"/>
    <mergeCell ref="A12:F12"/>
    <mergeCell ref="A20:F20"/>
    <mergeCell ref="G38:G39"/>
    <mergeCell ref="B46:E46"/>
    <mergeCell ref="C49:D49"/>
    <mergeCell ref="C50:D50"/>
  </mergeCells>
  <pageMargins left="0.7" right="0.7" top="0.75" bottom="0.75" header="0.3" footer="0.3"/>
  <pageSetup paperSize="9"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Marine Martin</dc:creator>
  <cp:lastModifiedBy>Marine Martin</cp:lastModifiedBy>
  <dcterms:created xsi:type="dcterms:W3CDTF">2024-11-03T10:29:37Z</dcterms:created>
  <dcterms:modified xsi:type="dcterms:W3CDTF">2026-01-25T15:20:34Z</dcterms:modified>
</cp:coreProperties>
</file>